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-120" yWindow="-120" windowWidth="29040" windowHeight="15840" tabRatio="855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CORRUPCIÓN'!$B$1:$BX$11</definedName>
    <definedName name="_xlnm.Print_Area" localSheetId="1">'MATRIZ RIESGOS PROCESO'!$B$1:$BE$14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1" i="13" l="1"/>
  <c r="AX10" i="13"/>
  <c r="BB9" i="13"/>
  <c r="AX9" i="13"/>
  <c r="AE10" i="23"/>
  <c r="AE11" i="23"/>
  <c r="AE12" i="23"/>
  <c r="AE14" i="23"/>
  <c r="AI12" i="23"/>
  <c r="AI9" i="23"/>
  <c r="AQ12" i="23" l="1"/>
  <c r="U12" i="23" l="1"/>
  <c r="BJ9" i="13" l="1"/>
  <c r="AN9" i="13"/>
  <c r="AQ9" i="23"/>
  <c r="U9" i="23"/>
  <c r="AK9" i="13" l="1"/>
  <c r="AL9" i="13" s="1"/>
  <c r="AE9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<sst xmlns="http://schemas.openxmlformats.org/spreadsheetml/2006/main" count="723" uniqueCount="426">
  <si>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</si>
  <si>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</si>
  <si>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</si>
  <si>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</si>
  <si>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</si>
  <si>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</si>
  <si>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</si>
  <si>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</si>
  <si>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</si>
  <si>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</si>
  <si>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</si>
  <si>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</si>
  <si>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</si>
  <si>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</si>
  <si>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</si>
  <si>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</si>
  <si>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</si>
  <si>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</si>
  <si>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</si>
  <si>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</si>
  <si>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</si>
  <si>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</si>
  <si>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</si>
  <si>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</si>
  <si>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</si>
  <si>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</si>
  <si>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</si>
  <si>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</si>
  <si>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</si>
  <si>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</si>
  <si>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</si>
  <si>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</si>
  <si>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</si>
  <si>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</si>
  <si>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</si>
  <si>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</si>
  <si>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</si>
  <si>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</si>
  <si>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</si>
  <si>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</si>
  <si>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</si>
  <si>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</si>
  <si>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</si>
  <si>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</si>
  <si>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</si>
  <si>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</si>
  <si>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</si>
  <si>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</si>
  <si>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</si>
  <si>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</si>
  <si>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</si>
  <si>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</si>
  <si>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</si>
  <si>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</si>
  <si>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</si>
  <si>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</si>
  <si>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</si>
  <si>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</si>
  <si>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</si>
  <si>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</si>
  <si>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</si>
  <si>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</si>
  <si>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</si>
  <si>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</si>
  <si>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</si>
  <si>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</si>
  <si>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</si>
  <si>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</si>
  <si>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</si>
  <si>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</si>
  <si>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</si>
  <si>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</si>
  <si>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</si>
  <si>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</si>
  <si>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</si>
  <si>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</si>
  <si>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</si>
  <si>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</si>
  <si>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</si>
  <si>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</si>
  <si>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</si>
  <si>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</si>
  <si>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</si>
  <si>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</si>
  <si>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</si>
  <si>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</si>
  <si>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</si>
  <si>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</si>
  <si>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</si>
  <si>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</si>
  <si>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</si>
  <si>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</si>
  <si>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</si>
  <si>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</si>
  <si>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</si>
  <si>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</si>
  <si>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</si>
  <si>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</si>
  <si>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</si>
  <si>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</si>
  <si>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</si>
  <si>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</si>
  <si>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</si>
  <si>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</si>
  <si>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</si>
  <si>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</si>
  <si>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</si>
  <si>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</si>
  <si>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</si>
  <si>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</si>
  <si>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</si>
  <si>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</si>
  <si>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</si>
  <si>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</si>
  <si>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</si>
  <si>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</si>
  <si>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</si>
  <si>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</si>
  <si>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</si>
  <si>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</si>
  <si>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</si>
  <si>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</si>
  <si>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</si>
  <si>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</si>
  <si>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</si>
  <si>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</si>
  <si>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</si>
  <si>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</si>
  <si>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</si>
  <si>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</si>
  <si>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</si>
  <si>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</si>
  <si>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</si>
  <si>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</si>
  <si>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</si>
  <si>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</si>
  <si>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</si>
  <si>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</si>
  <si>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</si>
  <si>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</si>
  <si>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</si>
  <si>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</si>
  <si>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</si>
  <si>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</si>
  <si>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</si>
  <si>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</si>
  <si>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</si>
  <si>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</si>
  <si>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</si>
  <si>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</si>
  <si>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</si>
  <si>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</si>
  <si>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</si>
  <si>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</si>
  <si>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</si>
  <si>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</si>
  <si>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</si>
  <si>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</si>
  <si>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</si>
  <si>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</si>
  <si>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</si>
  <si>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</si>
  <si>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</si>
  <si>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</si>
  <si>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</si>
  <si>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</si>
  <si>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</si>
  <si>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</si>
  <si>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</si>
  <si>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</si>
  <si>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</si>
  <si>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</si>
  <si>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</si>
  <si>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</si>
  <si>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</si>
  <si>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</si>
  <si>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</si>
  <si>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</si>
  <si>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</si>
  <si>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</si>
  <si>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</si>
  <si>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</si>
  <si>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</si>
  <si>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</si>
  <si>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</si>
  <si>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</si>
  <si>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</si>
  <si>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</si>
  <si>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</si>
  <si>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</si>
  <si>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</si>
  <si>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</si>
  <si>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</si>
  <si>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</si>
  <si>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</si>
  <si>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</si>
  <si>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</si>
  <si>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</si>
  <si>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</si>
  <si>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</si>
  <si>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</si>
  <si>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</si>
  <si>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</si>
  <si>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</si>
  <si>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</si>
  <si>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</si>
  <si>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</si>
  <si>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</si>
  <si>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</si>
  <si>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</si>
  <si>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</si>
  <si>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</si>
  <si>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</si>
  <si>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</si>
  <si>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</si>
  <si>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</si>
  <si>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</si>
  <si>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</si>
  <si>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</si>
  <si>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</si>
  <si>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</si>
  <si>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</si>
  <si>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</si>
  <si>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</si>
  <si>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</si>
  <si>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</si>
  <si>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</si>
  <si>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</si>
  <si>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</si>
  <si>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</si>
  <si>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</si>
  <si>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</si>
  <si>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</si>
  <si>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</si>
  <si>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</si>
  <si>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</si>
  <si>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</si>
  <si>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</si>
  <si>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</si>
  <si>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</si>
  <si>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</si>
  <si>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</si>
  <si>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</si>
  <si>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</si>
  <si>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</si>
  <si>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</si>
  <si>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</si>
  <si>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</si>
  <si>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</si>
  <si>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</si>
  <si>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</si>
  <si>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</si>
  <si>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</si>
  <si>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</si>
  <si>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</si>
  <si>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</si>
  <si>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</si>
  <si>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</si>
  <si>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</si>
  <si>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</si>
  <si>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</si>
  <si>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</si>
  <si>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</si>
  <si>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</si>
  <si>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</si>
  <si>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</si>
  <si>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</si>
  <si>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</si>
  <si>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</si>
  <si>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</si>
  <si>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</si>
  <si>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</si>
  <si>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</si>
  <si>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</si>
  <si>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</si>
  <si>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</si>
  <si>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</si>
  <si>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</si>
  <si>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</si>
  <si>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</si>
  <si>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</si>
  <si>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</si>
  <si>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</si>
  <si>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</si>
  <si>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</si>
  <si>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</si>
  <si>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</si>
  <si>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</si>
  <si>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</si>
  <si>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</si>
  <si>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</si>
  <si>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</si>
  <si>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</si>
  <si>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</si>
  <si>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</si>
  <si>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</si>
  <si>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</si>
  <si>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</si>
  <si>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</si>
  <si>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</si>
  <si>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</si>
  <si>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</si>
  <si>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</si>
  <si>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</si>
  <si>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</si>
  <si>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</si>
  <si>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</si>
  <si>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</si>
  <si>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</si>
  <si>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</si>
  <si>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</si>
  <si>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</si>
  <si>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</si>
  <si>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</si>
  <si>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</si>
  <si>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</si>
  <si>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</si>
  <si>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</si>
  <si>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</si>
  <si>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</si>
  <si>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</si>
  <si>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</si>
  <si>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</si>
  <si>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</si>
  <si>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</si>
  <si>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</si>
  <si>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</si>
  <si>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</si>
  <si>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</si>
  <si>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</si>
  <si>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</si>
  <si>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</si>
  <si>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</si>
  <si>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</si>
  <si>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</si>
  <si>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</si>
  <si>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</si>
  <si>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</si>
  <si>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</si>
  <si>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</si>
  <si>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</si>
  <si>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</si>
  <si>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CONTROL INTERNO</t>
  </si>
  <si>
    <t>Verificar y acompañar el desarrollo de  los procesos institucionales (planes, programas, proyectos y metas), para el logro de la eficiencia, eficacia y efectividad. Así como el cumplimiento oportuno y apropiado a los requerimientos de los entes de control.</t>
  </si>
  <si>
    <t>Posible incumplimiento a las fechas establecidas para la auditorías y seguimientos a los sistemas Integrados de Gestión</t>
  </si>
  <si>
    <t>* Sanciones de los organismos  de control y otros, por extemporaneidad                                                 * Mala imagen Institucional                              * Deficiente calificación  a la gestion institucional desarrollada por el ITFIP</t>
  </si>
  <si>
    <t>* Dilación en los reportes definitivos de los seguimientos de los procesos.                                                      *Incumplimiento de las actividades propuestas por los líderes de los procesos                        *No medición de la eficacia y efectividad de las acciones                               * No se detectan las incorformidades a tiempo para las auditorias externas, teniendo resultados negativos</t>
  </si>
  <si>
    <t>Falta de revisión y programación previa de los responsables en ateder los requerimientos que se deben cumplir</t>
  </si>
  <si>
    <t>Falta de aptitudes y actitudes de los auditores internos</t>
  </si>
  <si>
    <t>Intereses particulares generando informes ineficientes</t>
  </si>
  <si>
    <t>El alto volumen de trabajo en los procesos</t>
  </si>
  <si>
    <t>Falta de compromiso de los lideres de los procesos</t>
  </si>
  <si>
    <t>Fallas en la programación y planeación de las auditorias y seguimientos</t>
  </si>
  <si>
    <t>Desconocimiento de los funcionarios responsables de las fechas establecidas por los entes de Control y otros entes externos</t>
  </si>
  <si>
    <t xml:space="preserve">Solicitar la documentación a los lideres de los procesos días previos a las fecha de entrega que establecen los requerimientos o lo establecido por la normatividad vigente.  </t>
  </si>
  <si>
    <t>Asesor Control Interno</t>
  </si>
  <si>
    <t>Cronograma</t>
  </si>
  <si>
    <t>Formato cronograma</t>
  </si>
  <si>
    <t>Documento elaborado</t>
  </si>
  <si>
    <t>porcentaje</t>
  </si>
  <si>
    <t>correos electronicos</t>
  </si>
  <si>
    <t>Requerimientos enviados/requerimientos solicitados</t>
  </si>
  <si>
    <t>Programa y Planes de Auditorías socializados con lideres de los procesos</t>
  </si>
  <si>
    <t>Programa y Planes de auditoría aprobado</t>
  </si>
  <si>
    <t>Memorias presentación y registros de asistencia</t>
  </si>
  <si>
    <t>Lideres de procesos socializados</t>
  </si>
  <si>
    <t>La información sumininistrado por las areas es incosistente e incompleta</t>
  </si>
  <si>
    <t>Entrega inoportuna y baja calidad de información a reportar a organismos de control y otros externos, en las  fechas establecidas por los mismos.</t>
  </si>
  <si>
    <t>Verificar minuciosamente la información suministrada por las areas</t>
  </si>
  <si>
    <t>Remitir la informarción extenporanemente                    Informar al responsable del incumplimiento e informar a las instancias disciplinarias Institucionales de los hechos ocurrido</t>
  </si>
  <si>
    <t>porcentaje de comunicados a los lideres procesos</t>
  </si>
  <si>
    <t xml:space="preserve">Elaborar y ejecutar cronograma de Control Interno donde se incluya los informes a reportar a los entes extenos y realizar el respectivo seguimiento al mismo. </t>
  </si>
  <si>
    <t>Verificar la elaboración del cronograma e inicio de la ejecucíon</t>
  </si>
  <si>
    <t>Cronograma elaborado y en ejecución</t>
  </si>
  <si>
    <t xml:space="preserve">Dilación en la entrega de la información por parte de los responsables de atender los requerimientos por descnocimiento de las fechas de establecidas por los entes del control y externos, generando entrega de la información extenporanea y de baja calidad, incurriendo en investigaciones y sanciones a la entidad </t>
  </si>
  <si>
    <t>Consultar en la cartilla guia rol de las oficinas de Control Interno, auditoria interna o quien haga sus veces, estruturada y actualizada por DAFP</t>
  </si>
  <si>
    <t>Verificar el envio de los correos electronicos a los lideres responsables de entregar información según los requerimientos</t>
  </si>
  <si>
    <t>Profesional Control Interno</t>
  </si>
  <si>
    <t>Corrreos electronicos enviados</t>
  </si>
  <si>
    <t>Circular</t>
  </si>
  <si>
    <t xml:space="preserve">Solicitar a la alta Dirección emitir una circular donde requiere la obligatoriedad a los lideres de los procesos de la información real y veraz que se debe entregar en las fechas establecidas </t>
  </si>
  <si>
    <t>Circular elaborada y socializada</t>
  </si>
  <si>
    <t>Verificar la elaboración de la circular y su respectiv socialización</t>
  </si>
  <si>
    <t xml:space="preserve">Fallas en el cumplimiento de las auditorias internas, los crononogramas de los seguimientos a las ACPM y Plan de Mejoramiento CGR debido al cumulos de actividades, permisos y vacaciones de los líderes de los procesos y eventos Institucionales y muchas veces por falta de disposición de los mismos </t>
  </si>
  <si>
    <t>Elaborar Programa de auditorías Internas Integrales, revisar y aprobar por C.C.S.C.I.</t>
  </si>
  <si>
    <t>Elaborar Cronograma de actividades para la vigencia, señalando fechas para el desarrollo del mismo</t>
  </si>
  <si>
    <t>R1:R2</t>
  </si>
  <si>
    <t xml:space="preserve">Relizar las auditorías y seguimientos fuera de las fechas programadas </t>
  </si>
  <si>
    <t>Socializar en la jornada de Inducción las auditorías y los seguimientos programados en la vigencia</t>
  </si>
  <si>
    <t>Memorias y Registros de asistencia</t>
  </si>
  <si>
    <t>Elaborar y socializar Programa del Sistema Integrado de Gestón</t>
  </si>
  <si>
    <t>Verificar en el acta del C.C.S.C.I. la probación del programa de auditorías</t>
  </si>
  <si>
    <t>Acta C.C.S.C.I. aprobada</t>
  </si>
  <si>
    <t>Memorias de Control Interno Registros de aistecias</t>
  </si>
  <si>
    <t>Verificar memorias con la programación de seguimientos y auditorías y registros de asitencia a la Inducción Institucional</t>
  </si>
  <si>
    <t>Influencia de terceros para las actuaciones de los profesionales responsables de los procesos</t>
  </si>
  <si>
    <t>Posibilidad de recibir o solicitar cualquier dadiva o beneficio a nombre propio o de terceros con el fin de beneficiar a un funcionario en los informes de auditoría</t>
  </si>
  <si>
    <t>Falta de objetividad e imparcialidad en la ejecución de la auditoría internas beneficiando a los funcionarios a cambio de una retribucción en dinero o especie</t>
  </si>
  <si>
    <t>* Baja credibilidad al proceso de Auditoría                                                           * Hallazgos en las auditorias internas sin fundamentos.                                                           * No conformidades en auditorias del SGC                      *Sanciones por entes de Control</t>
  </si>
  <si>
    <t xml:space="preserve">Entregar copia del informe de la auditoría al auditado para aprobación y firma </t>
  </si>
  <si>
    <t xml:space="preserve">Contratar un auditor externo para la auditoria interna </t>
  </si>
  <si>
    <t>Cumplir con el Anexo A. Perfil auditor Interno</t>
  </si>
  <si>
    <t xml:space="preserve">Programar nuevamente la auditoría y asiganar un nuevo auditor interno o contratar un auditor externo </t>
  </si>
  <si>
    <t>Gestionar la contratación de un profesional  externo para la ejecución de la Auditorías</t>
  </si>
  <si>
    <t>asesor Control Interno</t>
  </si>
  <si>
    <t>Contrato</t>
  </si>
  <si>
    <t xml:space="preserve">Manual auditoría y Carta de representacion </t>
  </si>
  <si>
    <t>Carpeta del contrato</t>
  </si>
  <si>
    <t>Constrato suscrito y ejecutado</t>
  </si>
  <si>
    <t xml:space="preserve">Documento del Manual auditoria y carta de represntación </t>
  </si>
  <si>
    <t>Manual auditoria y carta de represntación actualizado</t>
  </si>
  <si>
    <t>Contrato ejecutado</t>
  </si>
  <si>
    <t>Actualizar, socializar y adopción del Manual de auditoría y la carta de Representación</t>
  </si>
  <si>
    <t>Verificar el requerimiento y contrato del auditor externo para auditorias SGC</t>
  </si>
  <si>
    <t>Manual auditoria y carta de represntación actualizado y socializado</t>
  </si>
  <si>
    <t>Verificar Manual Auditoria y Carta representación esten actualizado y socializado</t>
  </si>
  <si>
    <t>CÓDIGO: MR-GCD-01</t>
  </si>
  <si>
    <t xml:space="preserve">VERSIÓN: 3.0 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</si>
  <si>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</si>
  <si>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</si>
  <si>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</si>
  <si>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</si>
  <si>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</si>
  <si>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>Erley Ricardo Parra</t>
  </si>
  <si>
    <t>FORMATO MATRIZ DE RIESGOS DE PROCESO CONTROL INTERNO</t>
  </si>
  <si>
    <t>FORMATO MATRIZ DE RIESGOS DE CORRUPCIÓN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</si>
</sst>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9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19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19" xfId="2" applyFont="1" applyBorder="1" applyAlignment="1" applyProtection="1">
      <alignment horizontal="left" vertical="center" wrapText="1"/>
      <protection hidden="1"/>
    </xf>
    <xf numFmtId="0" fontId="0" fillId="0" borderId="19" xfId="0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24" fillId="6" borderId="19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6" borderId="31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readingOrder="1"/>
    </xf>
    <xf numFmtId="49" fontId="33" fillId="3" borderId="19" xfId="0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6" fillId="0" borderId="5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1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8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31" fillId="12" borderId="25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6" fillId="0" borderId="47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1" fillId="0" borderId="37" xfId="2" applyNumberFormat="1" applyFont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59" xfId="1" applyFont="1" applyBorder="1" applyAlignment="1">
      <alignment vertical="center" wrapText="1"/>
    </xf>
    <xf numFmtId="14" fontId="1" fillId="0" borderId="61" xfId="2" applyNumberFormat="1" applyFont="1" applyBorder="1" applyAlignment="1" applyProtection="1">
      <alignment vertical="center" wrapText="1"/>
      <protection hidden="1"/>
    </xf>
    <xf numFmtId="0" fontId="8" fillId="0" borderId="3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0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0" xfId="0" applyFont="1" applyFill="1" applyBorder="1" applyAlignment="1">
      <alignment vertical="center" wrapText="1"/>
    </xf>
    <xf numFmtId="0" fontId="8" fillId="6" borderId="59" xfId="0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24" fillId="6" borderId="43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8" fillId="13" borderId="11" xfId="0" applyFont="1" applyFill="1" applyBorder="1" applyAlignment="1">
      <alignment horizontal="left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" fillId="6" borderId="19" xfId="0" applyFont="1" applyFill="1" applyBorder="1" applyAlignment="1">
      <alignment horizontal="left" vertical="top" wrapText="1"/>
    </xf>
    <xf numFmtId="14" fontId="1" fillId="0" borderId="28" xfId="2" applyNumberFormat="1" applyFont="1" applyBorder="1" applyAlignment="1" applyProtection="1">
      <alignment horizontal="center" vertical="center" wrapText="1"/>
      <protection hidden="1"/>
    </xf>
    <xf numFmtId="14" fontId="1" fillId="0" borderId="29" xfId="2" applyNumberFormat="1" applyFont="1" applyBorder="1" applyAlignment="1" applyProtection="1">
      <alignment horizontal="center" vertical="center" wrapText="1"/>
      <protection hidden="1"/>
    </xf>
    <xf numFmtId="0" fontId="7" fillId="0" borderId="43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14" fontId="1" fillId="0" borderId="65" xfId="2" applyNumberFormat="1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7" fillId="0" borderId="29" xfId="1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8" fillId="0" borderId="31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7" fillId="0" borderId="9" xfId="1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top" wrapText="1"/>
    </xf>
    <xf numFmtId="0" fontId="18" fillId="0" borderId="43" xfId="0" applyFont="1" applyBorder="1" applyAlignment="1">
      <alignment vertical="top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14" fontId="11" fillId="19" borderId="21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5" xfId="0" applyFont="1" applyFill="1" applyBorder="1" applyAlignment="1">
      <alignment horizontal="center" vertical="center" wrapText="1"/>
    </xf>
    <xf numFmtId="0" fontId="11" fillId="19" borderId="22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5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34" fillId="3" borderId="66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59" xfId="0" applyFont="1" applyFill="1" applyBorder="1" applyAlignment="1">
      <alignment horizontal="center" vertical="center" wrapText="1"/>
    </xf>
    <xf numFmtId="0" fontId="25" fillId="0" borderId="31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3" xfId="2" applyFont="1" applyBorder="1" applyAlignment="1" applyProtection="1">
      <alignment horizontal="center" vertical="center" wrapText="1"/>
      <protection hidden="1"/>
    </xf>
    <xf numFmtId="0" fontId="1" fillId="3" borderId="3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3" xfId="0" applyFont="1" applyFill="1" applyBorder="1" applyAlignment="1">
      <alignment horizontal="center" vertical="top" wrapText="1"/>
    </xf>
    <xf numFmtId="0" fontId="7" fillId="5" borderId="45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42" xfId="0" applyFont="1" applyFill="1" applyBorder="1" applyAlignment="1">
      <alignment horizontal="center" vertical="center" wrapText="1"/>
    </xf>
    <xf numFmtId="0" fontId="9" fillId="17" borderId="5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1" fillId="15" borderId="52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69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59" xfId="0" applyFont="1" applyFill="1" applyBorder="1" applyAlignment="1">
      <alignment horizontal="center" vertical="center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23" fillId="18" borderId="31" xfId="0" applyFont="1" applyFill="1" applyBorder="1" applyAlignment="1">
      <alignment horizontal="center" vertical="center" wrapText="1"/>
    </xf>
    <xf numFmtId="0" fontId="23" fillId="18" borderId="43" xfId="0" applyFont="1" applyFill="1" applyBorder="1" applyAlignment="1">
      <alignment horizontal="center" vertical="center" wrapText="1"/>
    </xf>
    <xf numFmtId="0" fontId="23" fillId="18" borderId="59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14" fillId="6" borderId="3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top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18" borderId="43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21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11" fillId="15" borderId="37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2" fillId="17" borderId="3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3" xfId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21" xfId="2" applyFont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4" fontId="1" fillId="0" borderId="60" xfId="2" applyNumberFormat="1" applyFont="1" applyBorder="1" applyAlignment="1" applyProtection="1">
      <alignment horizontal="center" vertical="center" wrapText="1"/>
      <protection hidden="1"/>
    </xf>
    <xf numFmtId="14" fontId="1" fillId="0" borderId="44" xfId="2" applyNumberFormat="1" applyFont="1" applyBorder="1" applyAlignment="1" applyProtection="1">
      <alignment horizontal="center" vertical="center" wrapText="1"/>
      <protection hidden="1"/>
    </xf>
    <xf numFmtId="0" fontId="7" fillId="0" borderId="48" xfId="1" applyFont="1" applyBorder="1" applyAlignment="1">
      <alignment horizontal="left" vertical="top" wrapText="1"/>
    </xf>
    <xf numFmtId="0" fontId="7" fillId="0" borderId="47" xfId="1" applyFont="1" applyBorder="1" applyAlignment="1">
      <alignment horizontal="left" vertical="top" wrapText="1"/>
    </xf>
    <xf numFmtId="0" fontId="7" fillId="0" borderId="49" xfId="1" applyFont="1" applyBorder="1" applyAlignment="1">
      <alignment horizontal="left" vertical="top" wrapText="1"/>
    </xf>
    <xf numFmtId="0" fontId="11" fillId="15" borderId="11" xfId="0" applyFont="1" applyFill="1" applyBorder="1" applyAlignment="1">
      <alignment horizontal="center" vertical="center" wrapText="1"/>
    </xf>
    <xf numFmtId="2" fontId="24" fillId="6" borderId="3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3" xfId="0" applyNumberFormat="1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19" xfId="2" applyFont="1" applyBorder="1" applyAlignment="1" applyProtection="1">
      <alignment horizontal="center" vertical="center" wrapText="1"/>
      <protection hidden="1"/>
    </xf>
    <xf numFmtId="0" fontId="15" fillId="0" borderId="63" xfId="2" applyFont="1" applyBorder="1" applyAlignment="1" applyProtection="1">
      <alignment horizontal="center" vertical="center" wrapText="1"/>
      <protection hidden="1"/>
    </xf>
    <xf numFmtId="0" fontId="15" fillId="0" borderId="36" xfId="2" applyFont="1" applyBorder="1" applyAlignment="1" applyProtection="1">
      <alignment horizontal="center" vertical="center" wrapText="1"/>
      <protection hidden="1"/>
    </xf>
    <xf numFmtId="0" fontId="15" fillId="0" borderId="64" xfId="2" applyFont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11" fillId="18" borderId="40" xfId="0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21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3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left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9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7" xfId="2" applyFont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18" fillId="0" borderId="5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6" borderId="59" xfId="1" applyFont="1" applyFill="1" applyBorder="1" applyAlignment="1">
      <alignment horizontal="center" vertical="center" wrapText="1"/>
    </xf>
    <xf numFmtId="0" fontId="7" fillId="6" borderId="43" xfId="1" applyFont="1" applyFill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12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1133475</xdr:colOff>
      <xdr:row>0</xdr:row>
      <xdr:rowOff>104775</xdr:rowOff>
    </xdr:from>
    <xdr:to>
      <xdr:col>4</xdr:col>
      <xdr:colOff>1324559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900" y="104775"/>
          <a:ext cx="2975106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11</xdr:row>
      <xdr:rowOff>0</xdr:rowOff>
    </xdr:from>
    <xdr:to>
      <xdr:col>716</xdr:col>
      <xdr:colOff>680720</xdr:colOff>
      <xdr:row>13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1178718</xdr:colOff>
      <xdr:row>0</xdr:row>
      <xdr:rowOff>107156</xdr:rowOff>
    </xdr:from>
    <xdr:to>
      <xdr:col>4</xdr:col>
      <xdr:colOff>1409290</xdr:colOff>
      <xdr:row>3</xdr:row>
      <xdr:rowOff>130461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" y="107156"/>
          <a:ext cx="2969009" cy="73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82" t="s">
        <v>341</v>
      </c>
    </row>
    <row r="4" spans="1:662" ht="20.25" customHeight="1" x14ac:dyDescent="0.25"/>
    <row r="5" spans="1:662" ht="27.75" customHeight="1" x14ac:dyDescent="0.25">
      <c r="C5" s="173" t="s">
        <v>337</v>
      </c>
    </row>
    <row r="6" spans="1:662" ht="31.5" customHeight="1" x14ac:dyDescent="0.25">
      <c r="C6" s="173" t="s">
        <v>339</v>
      </c>
    </row>
    <row r="7" spans="1:662" ht="18.75" customHeight="1" x14ac:dyDescent="0.25">
      <c r="C7" s="173" t="s">
        <v>338</v>
      </c>
    </row>
    <row r="8" spans="1:662" s="17" customFormat="1" ht="17.25" customHeight="1" thickBot="1" x14ac:dyDescent="0.3">
      <c r="C8" s="167"/>
      <c r="D8" s="13"/>
      <c r="E8" s="14"/>
      <c r="F8" s="14"/>
      <c r="G8" s="14"/>
    </row>
    <row r="9" spans="1:662" s="17" customFormat="1" ht="22.5" customHeight="1" thickBot="1" x14ac:dyDescent="0.3">
      <c r="C9" s="151" t="s">
        <v>320</v>
      </c>
      <c r="D9" s="145" t="s">
        <v>331</v>
      </c>
      <c r="E9" s="146" t="s">
        <v>332</v>
      </c>
      <c r="F9" s="14"/>
      <c r="G9" s="164" t="s">
        <v>335</v>
      </c>
      <c r="H9" s="168" t="s">
        <v>336</v>
      </c>
      <c r="I9" s="181" t="s">
        <v>340</v>
      </c>
    </row>
    <row r="10" spans="1:662" s="140" customFormat="1" ht="22.5" customHeight="1" x14ac:dyDescent="0.25">
      <c r="A10" s="17"/>
      <c r="B10" s="17"/>
      <c r="C10" s="152" t="s">
        <v>19</v>
      </c>
      <c r="D10" s="28"/>
      <c r="E10" s="144"/>
      <c r="F10" s="17"/>
      <c r="G10" s="165"/>
      <c r="H10" s="174"/>
      <c r="I10" s="180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40" customFormat="1" ht="22.5" customHeight="1" x14ac:dyDescent="0.25">
      <c r="A11" s="17"/>
      <c r="B11" s="17"/>
      <c r="C11" s="153" t="s">
        <v>323</v>
      </c>
      <c r="D11" s="22"/>
      <c r="E11" s="141"/>
      <c r="F11" s="17"/>
      <c r="G11" s="166"/>
      <c r="H11" s="175"/>
      <c r="I11" s="17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40" customFormat="1" ht="22.5" customHeight="1" x14ac:dyDescent="0.25">
      <c r="A12" s="17"/>
      <c r="B12" s="17"/>
      <c r="C12" s="153" t="s">
        <v>324</v>
      </c>
      <c r="D12" s="22"/>
      <c r="E12" s="141"/>
      <c r="F12" s="17"/>
      <c r="G12" s="166"/>
      <c r="H12" s="175"/>
      <c r="I12" s="17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40" customFormat="1" ht="22.5" customHeight="1" x14ac:dyDescent="0.25">
      <c r="A13" s="17"/>
      <c r="B13" s="17"/>
      <c r="C13" s="153" t="s">
        <v>17</v>
      </c>
      <c r="D13" s="22"/>
      <c r="E13" s="141"/>
      <c r="F13" s="17"/>
      <c r="G13" s="166"/>
      <c r="H13" s="175"/>
      <c r="I13" s="17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40" customFormat="1" ht="22.5" customHeight="1" x14ac:dyDescent="0.25">
      <c r="A14" s="17"/>
      <c r="B14" s="17"/>
      <c r="C14" s="153" t="s">
        <v>20</v>
      </c>
      <c r="D14" s="22"/>
      <c r="E14" s="141"/>
      <c r="F14" s="17"/>
      <c r="G14" s="166"/>
      <c r="H14" s="175"/>
      <c r="I14" s="17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40" customFormat="1" ht="22.5" customHeight="1" thickBot="1" x14ac:dyDescent="0.3">
      <c r="A15" s="17"/>
      <c r="B15" s="17"/>
      <c r="C15" s="154" t="s">
        <v>136</v>
      </c>
      <c r="D15" s="147"/>
      <c r="E15" s="148"/>
      <c r="F15" s="17"/>
      <c r="G15" s="166"/>
      <c r="H15" s="176"/>
      <c r="I15" s="17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40" customFormat="1" ht="22.5" customHeight="1" thickBot="1" x14ac:dyDescent="0.3">
      <c r="A16" s="17"/>
      <c r="B16" s="17"/>
      <c r="C16" s="151" t="s">
        <v>321</v>
      </c>
      <c r="D16" s="145" t="s">
        <v>333</v>
      </c>
      <c r="E16" s="146" t="s">
        <v>334</v>
      </c>
      <c r="F16" s="171"/>
      <c r="G16" s="119"/>
      <c r="H16" s="176"/>
      <c r="I16" s="17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40" customFormat="1" ht="22.5" customHeight="1" x14ac:dyDescent="0.25">
      <c r="A17" s="17"/>
      <c r="B17" s="17"/>
      <c r="C17" s="155" t="s">
        <v>16</v>
      </c>
      <c r="D17" s="156"/>
      <c r="E17" s="149"/>
      <c r="F17" s="171"/>
      <c r="G17" s="119"/>
      <c r="H17" s="177"/>
      <c r="I17" s="178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40" customFormat="1" ht="22.5" customHeight="1" x14ac:dyDescent="0.25">
      <c r="A18" s="17"/>
      <c r="B18" s="17"/>
      <c r="C18" s="157" t="s">
        <v>137</v>
      </c>
      <c r="D18" s="158"/>
      <c r="E18" s="142"/>
      <c r="F18" s="171"/>
      <c r="G18" s="119"/>
      <c r="H18" s="177"/>
      <c r="I18" s="178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40" customFormat="1" ht="22.5" customHeight="1" x14ac:dyDescent="0.25">
      <c r="A19" s="17"/>
      <c r="B19" s="17"/>
      <c r="C19" s="157" t="s">
        <v>139</v>
      </c>
      <c r="D19" s="158"/>
      <c r="E19" s="142"/>
      <c r="F19" s="171"/>
      <c r="G19" s="119"/>
      <c r="H19" s="177"/>
      <c r="I19" s="178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40" customFormat="1" ht="22.5" customHeight="1" x14ac:dyDescent="0.25">
      <c r="A20" s="17"/>
      <c r="B20" s="17"/>
      <c r="C20" s="157" t="s">
        <v>141</v>
      </c>
      <c r="D20" s="158"/>
      <c r="E20" s="142"/>
      <c r="F20" s="171"/>
      <c r="G20" s="119"/>
      <c r="H20" s="177"/>
      <c r="I20" s="178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40" customFormat="1" ht="22.5" customHeight="1" x14ac:dyDescent="0.25">
      <c r="A21" s="17"/>
      <c r="B21" s="17"/>
      <c r="C21" s="157" t="s">
        <v>9</v>
      </c>
      <c r="D21" s="158"/>
      <c r="E21" s="142"/>
      <c r="F21" s="171"/>
      <c r="G21" s="119"/>
      <c r="H21" s="177"/>
      <c r="I21" s="178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40" customFormat="1" ht="22.5" customHeight="1" thickBot="1" x14ac:dyDescent="0.3">
      <c r="A22" s="17"/>
      <c r="B22" s="17"/>
      <c r="C22" s="159" t="s">
        <v>142</v>
      </c>
      <c r="D22" s="160"/>
      <c r="E22" s="150"/>
      <c r="F22" s="172"/>
      <c r="G22" s="117"/>
      <c r="H22" s="169"/>
      <c r="I22" s="178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40" customFormat="1" ht="22.5" customHeight="1" thickBot="1" x14ac:dyDescent="0.3">
      <c r="A23" s="17"/>
      <c r="B23" s="17"/>
      <c r="C23" s="161" t="s">
        <v>322</v>
      </c>
      <c r="D23" s="145" t="s">
        <v>333</v>
      </c>
      <c r="E23" s="146" t="s">
        <v>334</v>
      </c>
      <c r="F23" s="172"/>
      <c r="G23" s="117"/>
      <c r="H23" s="169"/>
      <c r="I23" s="17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40" customFormat="1" ht="22.5" customHeight="1" x14ac:dyDescent="0.25">
      <c r="A24" s="17"/>
      <c r="B24" s="17"/>
      <c r="C24" s="155" t="s">
        <v>325</v>
      </c>
      <c r="D24" s="156"/>
      <c r="E24" s="149"/>
      <c r="F24" s="171"/>
      <c r="G24" s="119"/>
      <c r="H24" s="177"/>
      <c r="I24" s="17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40" customFormat="1" ht="22.5" customHeight="1" x14ac:dyDescent="0.25">
      <c r="A25" s="17"/>
      <c r="B25" s="17"/>
      <c r="C25" s="157" t="s">
        <v>326</v>
      </c>
      <c r="D25" s="158"/>
      <c r="E25" s="142"/>
      <c r="F25" s="171"/>
      <c r="G25" s="119"/>
      <c r="H25" s="177"/>
      <c r="I25" s="17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40" customFormat="1" ht="22.5" customHeight="1" x14ac:dyDescent="0.25">
      <c r="A26" s="17"/>
      <c r="B26" s="17"/>
      <c r="C26" s="157" t="s">
        <v>149</v>
      </c>
      <c r="D26" s="158"/>
      <c r="E26" s="142"/>
      <c r="F26" s="171"/>
      <c r="G26" s="119"/>
      <c r="H26" s="177"/>
      <c r="I26" s="17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40" customFormat="1" ht="22.5" customHeight="1" x14ac:dyDescent="0.25">
      <c r="A27" s="17"/>
      <c r="B27" s="17"/>
      <c r="C27" s="157" t="s">
        <v>327</v>
      </c>
      <c r="D27" s="158"/>
      <c r="E27" s="142"/>
      <c r="F27" s="171"/>
      <c r="G27" s="119"/>
      <c r="H27" s="177"/>
      <c r="I27" s="17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40" customFormat="1" ht="22.5" customHeight="1" x14ac:dyDescent="0.25">
      <c r="A28" s="17"/>
      <c r="B28" s="17"/>
      <c r="C28" s="157" t="s">
        <v>328</v>
      </c>
      <c r="D28" s="158"/>
      <c r="E28" s="142"/>
      <c r="F28" s="171"/>
      <c r="G28" s="119"/>
      <c r="H28" s="177"/>
      <c r="I28" s="17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40" customFormat="1" ht="22.5" customHeight="1" x14ac:dyDescent="0.25">
      <c r="A29" s="17"/>
      <c r="B29" s="17"/>
      <c r="C29" s="157" t="s">
        <v>329</v>
      </c>
      <c r="D29" s="158"/>
      <c r="E29" s="142"/>
      <c r="F29" s="171"/>
      <c r="G29" s="119"/>
      <c r="H29" s="177"/>
      <c r="I29" s="17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40" customFormat="1" ht="22.5" customHeight="1" thickBot="1" x14ac:dyDescent="0.3">
      <c r="A30" s="17"/>
      <c r="B30" s="17"/>
      <c r="C30" s="162" t="s">
        <v>330</v>
      </c>
      <c r="D30" s="163"/>
      <c r="E30" s="143"/>
      <c r="F30" s="172"/>
      <c r="G30" s="120"/>
      <c r="H30" s="170"/>
      <c r="I30" s="179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85" t="s">
        <v>5</v>
      </c>
      <c r="D32" s="186"/>
    </row>
    <row r="33" spans="3:4" s="1" customFormat="1" ht="15" customHeight="1" x14ac:dyDescent="0.25">
      <c r="C33" s="227"/>
      <c r="D33" s="227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6" sqref="E6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13" t="s">
        <v>97</v>
      </c>
      <c r="I1" s="513" t="s">
        <v>98</v>
      </c>
    </row>
    <row r="2" spans="1:15" ht="30" x14ac:dyDescent="0.25">
      <c r="A2" s="63" t="s">
        <v>14</v>
      </c>
      <c r="B2" s="63" t="s">
        <v>18</v>
      </c>
      <c r="C2" s="63" t="s">
        <v>21</v>
      </c>
      <c r="D2" s="63" t="s">
        <v>143</v>
      </c>
      <c r="E2" s="63" t="s">
        <v>99</v>
      </c>
      <c r="F2" s="63" t="s">
        <v>22</v>
      </c>
      <c r="G2" s="513"/>
      <c r="H2" s="63" t="s">
        <v>23</v>
      </c>
      <c r="I2" s="513"/>
      <c r="J2" s="63" t="s">
        <v>31</v>
      </c>
      <c r="K2" s="63" t="s">
        <v>33</v>
      </c>
      <c r="L2" s="63" t="s">
        <v>12</v>
      </c>
      <c r="M2" s="63" t="s">
        <v>13</v>
      </c>
      <c r="N2" s="63" t="s">
        <v>36</v>
      </c>
      <c r="O2" s="63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198</v>
      </c>
      <c r="F3" s="8" t="s">
        <v>100</v>
      </c>
      <c r="G3" s="64">
        <v>5</v>
      </c>
      <c r="H3" s="8" t="s">
        <v>101</v>
      </c>
      <c r="I3" s="64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64">
        <v>4</v>
      </c>
      <c r="H4" s="8" t="s">
        <v>88</v>
      </c>
      <c r="I4" s="64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64">
        <v>3</v>
      </c>
      <c r="H5" s="8" t="s">
        <v>103</v>
      </c>
      <c r="I5" s="64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64">
        <v>2</v>
      </c>
      <c r="H6" s="8" t="s">
        <v>104</v>
      </c>
      <c r="I6" s="64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64">
        <v>1</v>
      </c>
      <c r="H7" s="8" t="s">
        <v>105</v>
      </c>
      <c r="I7" s="64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40</v>
      </c>
      <c r="D9" s="8" t="s">
        <v>153</v>
      </c>
      <c r="E9" s="8" t="s">
        <v>162</v>
      </c>
    </row>
    <row r="10" spans="1:15" ht="30" x14ac:dyDescent="0.25">
      <c r="A10" s="8" t="s">
        <v>45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194</v>
      </c>
    </row>
    <row r="42" spans="5:5" x14ac:dyDescent="0.25">
      <c r="E42" s="8" t="s">
        <v>195</v>
      </c>
    </row>
    <row r="43" spans="5:5" x14ac:dyDescent="0.25">
      <c r="E43" s="8" t="s">
        <v>196</v>
      </c>
    </row>
    <row r="44" spans="5:5" x14ac:dyDescent="0.25">
      <c r="E44" s="8" t="s">
        <v>197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19"/>
  <sheetViews>
    <sheetView topLeftCell="AN1" zoomScale="55" zoomScaleNormal="55" workbookViewId="0">
      <selection activeCell="BB1" sqref="BB1:BE4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42578125" style="10" customWidth="1"/>
    <col min="4" max="4" width="24.28515625" style="11" customWidth="1"/>
    <col min="5" max="5" width="23.85546875" style="12" customWidth="1"/>
    <col min="6" max="6" width="13.7109375" style="12" customWidth="1"/>
    <col min="7" max="7" width="13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24.28515625" style="13" customWidth="1"/>
    <col min="12" max="12" width="23.28515625" style="14" customWidth="1"/>
    <col min="13" max="13" width="13" style="14" customWidth="1"/>
    <col min="14" max="14" width="14" style="14" customWidth="1"/>
    <col min="15" max="15" width="24.140625" style="15" customWidth="1"/>
    <col min="16" max="16" width="17" style="13" customWidth="1"/>
    <col min="17" max="17" width="15.28515625" style="13" customWidth="1"/>
    <col min="18" max="18" width="15.7109375" style="13" customWidth="1"/>
    <col min="19" max="19" width="15.5703125" style="13" customWidth="1"/>
    <col min="20" max="20" width="15.7109375" style="13" customWidth="1"/>
    <col min="21" max="21" width="13.42578125" style="13" customWidth="1"/>
    <col min="22" max="22" width="19.5703125" style="17" customWidth="1"/>
    <col min="23" max="23" width="11" style="16" customWidth="1"/>
    <col min="24" max="30" width="15.140625" style="25" customWidth="1"/>
    <col min="31" max="31" width="9.42578125" style="25" customWidth="1"/>
    <col min="32" max="32" width="13.42578125" style="25" customWidth="1"/>
    <col min="33" max="33" width="12.42578125" style="25" customWidth="1"/>
    <col min="34" max="34" width="11.5703125" style="25" customWidth="1"/>
    <col min="35" max="35" width="12.140625" style="25" customWidth="1"/>
    <col min="36" max="36" width="11.28515625" style="25" customWidth="1"/>
    <col min="37" max="37" width="14.42578125" style="13" customWidth="1"/>
    <col min="38" max="38" width="15.5703125" style="13" customWidth="1"/>
    <col min="39" max="39" width="12.42578125" style="18" customWidth="1"/>
    <col min="40" max="40" width="16.7109375" style="13" customWidth="1"/>
    <col min="41" max="41" width="10.42578125" style="18" customWidth="1"/>
    <col min="42" max="42" width="14" style="13" customWidth="1"/>
    <col min="43" max="43" width="10" style="13" customWidth="1"/>
    <col min="44" max="44" width="15.85546875" style="18" customWidth="1"/>
    <col min="45" max="45" width="12.140625" style="18" customWidth="1"/>
    <col min="46" max="46" width="11" style="19" customWidth="1"/>
    <col min="47" max="47" width="11.42578125" style="19" customWidth="1"/>
    <col min="48" max="48" width="24.42578125" style="14" customWidth="1"/>
    <col min="49" max="49" width="14" style="14" customWidth="1"/>
    <col min="50" max="50" width="10.7109375" style="14" customWidth="1"/>
    <col min="51" max="51" width="14.42578125" style="14" customWidth="1"/>
    <col min="52" max="52" width="19" style="14" customWidth="1"/>
    <col min="53" max="53" width="22.570312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</cols>
  <sheetData>
    <row r="1" spans="1:711" ht="12" customHeight="1" x14ac:dyDescent="0.25">
      <c r="BB1" s="228" t="s">
        <v>416</v>
      </c>
      <c r="BC1" s="229"/>
      <c r="BD1" s="229"/>
      <c r="BE1" s="230"/>
    </row>
    <row r="2" spans="1:711" ht="27" customHeight="1" x14ac:dyDescent="0.25">
      <c r="O2" s="20" t="s">
        <v>424</v>
      </c>
      <c r="BB2" s="231"/>
      <c r="BC2" s="232"/>
      <c r="BD2" s="232"/>
      <c r="BE2" s="233"/>
    </row>
    <row r="3" spans="1:711" ht="20.25" customHeight="1" x14ac:dyDescent="0.25">
      <c r="L3" s="18"/>
      <c r="M3" s="18"/>
      <c r="N3" s="18"/>
      <c r="BB3" s="228" t="s">
        <v>417</v>
      </c>
      <c r="BC3" s="229"/>
      <c r="BD3" s="229"/>
      <c r="BE3" s="230"/>
    </row>
    <row r="4" spans="1:711" ht="12" customHeight="1" thickBot="1" x14ac:dyDescent="0.3">
      <c r="BB4" s="231"/>
      <c r="BC4" s="232"/>
      <c r="BD4" s="232"/>
      <c r="BE4" s="233"/>
    </row>
    <row r="5" spans="1:711" ht="20.25" customHeight="1" thickBot="1" x14ac:dyDescent="0.3">
      <c r="C5" s="253" t="s">
        <v>78</v>
      </c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6"/>
      <c r="P5" s="257" t="s">
        <v>79</v>
      </c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9"/>
      <c r="AR5" s="260" t="s">
        <v>110</v>
      </c>
      <c r="AS5" s="263" t="s">
        <v>80</v>
      </c>
      <c r="AT5" s="266" t="s">
        <v>280</v>
      </c>
      <c r="AU5" s="266"/>
      <c r="AV5" s="266"/>
      <c r="AW5" s="266"/>
      <c r="AX5" s="266"/>
      <c r="AY5" s="266"/>
      <c r="AZ5" s="266"/>
      <c r="BA5" s="266"/>
      <c r="BB5" s="267"/>
      <c r="BC5" s="267"/>
      <c r="BD5" s="267"/>
      <c r="BE5" s="268"/>
    </row>
    <row r="6" spans="1:711" ht="19.5" customHeight="1" thickBot="1" x14ac:dyDescent="0.3">
      <c r="C6" s="270" t="s">
        <v>46</v>
      </c>
      <c r="D6" s="273" t="s">
        <v>47</v>
      </c>
      <c r="E6" s="276" t="s">
        <v>112</v>
      </c>
      <c r="F6" s="279" t="s">
        <v>154</v>
      </c>
      <c r="G6" s="279"/>
      <c r="H6" s="279"/>
      <c r="I6" s="280" t="s">
        <v>121</v>
      </c>
      <c r="J6" s="282" t="s">
        <v>3</v>
      </c>
      <c r="K6" s="282" t="s">
        <v>48</v>
      </c>
      <c r="L6" s="282" t="s">
        <v>81</v>
      </c>
      <c r="M6" s="282" t="s">
        <v>82</v>
      </c>
      <c r="N6" s="365" t="s">
        <v>122</v>
      </c>
      <c r="O6" s="327" t="s">
        <v>11</v>
      </c>
      <c r="P6" s="330" t="s">
        <v>49</v>
      </c>
      <c r="Q6" s="331"/>
      <c r="R6" s="331"/>
      <c r="S6" s="331"/>
      <c r="T6" s="331"/>
      <c r="U6" s="332"/>
      <c r="V6" s="290" t="s">
        <v>155</v>
      </c>
      <c r="W6" s="291"/>
      <c r="X6" s="291"/>
      <c r="Y6" s="291"/>
      <c r="Z6" s="291"/>
      <c r="AA6" s="291"/>
      <c r="AB6" s="291"/>
      <c r="AC6" s="291"/>
      <c r="AD6" s="291"/>
      <c r="AE6" s="291"/>
      <c r="AF6" s="292"/>
      <c r="AG6" s="292"/>
      <c r="AH6" s="292"/>
      <c r="AI6" s="291"/>
      <c r="AJ6" s="291"/>
      <c r="AK6" s="291"/>
      <c r="AL6" s="291"/>
      <c r="AM6" s="291"/>
      <c r="AN6" s="291"/>
      <c r="AO6" s="291"/>
      <c r="AP6" s="291"/>
      <c r="AQ6" s="293"/>
      <c r="AR6" s="261"/>
      <c r="AS6" s="264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8"/>
    </row>
    <row r="7" spans="1:711" ht="56.25" customHeight="1" thickBot="1" x14ac:dyDescent="0.3">
      <c r="C7" s="271"/>
      <c r="D7" s="274"/>
      <c r="E7" s="277"/>
      <c r="F7" s="239" t="s">
        <v>145</v>
      </c>
      <c r="G7" s="239" t="s">
        <v>146</v>
      </c>
      <c r="H7" s="239" t="s">
        <v>144</v>
      </c>
      <c r="I7" s="281"/>
      <c r="J7" s="283"/>
      <c r="K7" s="283"/>
      <c r="L7" s="283"/>
      <c r="M7" s="283"/>
      <c r="N7" s="283"/>
      <c r="O7" s="328"/>
      <c r="P7" s="333" t="s">
        <v>50</v>
      </c>
      <c r="Q7" s="334"/>
      <c r="R7" s="334"/>
      <c r="S7" s="334"/>
      <c r="T7" s="334"/>
      <c r="U7" s="335"/>
      <c r="V7" s="287" t="s">
        <v>51</v>
      </c>
      <c r="W7" s="316" t="s">
        <v>52</v>
      </c>
      <c r="X7" s="211" t="s">
        <v>213</v>
      </c>
      <c r="Y7" s="211" t="s">
        <v>214</v>
      </c>
      <c r="Z7" s="211" t="s">
        <v>215</v>
      </c>
      <c r="AA7" s="211" t="s">
        <v>216</v>
      </c>
      <c r="AB7" s="211" t="s">
        <v>217</v>
      </c>
      <c r="AC7" s="211" t="s">
        <v>219</v>
      </c>
      <c r="AD7" s="211" t="s">
        <v>218</v>
      </c>
      <c r="AE7" s="297" t="s">
        <v>310</v>
      </c>
      <c r="AF7" s="299" t="s">
        <v>311</v>
      </c>
      <c r="AG7" s="299" t="s">
        <v>312</v>
      </c>
      <c r="AH7" s="299" t="s">
        <v>314</v>
      </c>
      <c r="AI7" s="297" t="s">
        <v>315</v>
      </c>
      <c r="AJ7" s="297" t="s">
        <v>313</v>
      </c>
      <c r="AK7" s="289" t="s">
        <v>113</v>
      </c>
      <c r="AL7" s="381"/>
      <c r="AM7" s="287" t="s">
        <v>53</v>
      </c>
      <c r="AN7" s="288"/>
      <c r="AO7" s="288"/>
      <c r="AP7" s="288"/>
      <c r="AQ7" s="289"/>
      <c r="AR7" s="261"/>
      <c r="AS7" s="264"/>
      <c r="AT7" s="294" t="s">
        <v>54</v>
      </c>
      <c r="AU7" s="295"/>
      <c r="AV7" s="295"/>
      <c r="AW7" s="295"/>
      <c r="AX7" s="295"/>
      <c r="AY7" s="295"/>
      <c r="AZ7" s="295"/>
      <c r="BA7" s="296"/>
      <c r="BB7" s="285" t="s">
        <v>281</v>
      </c>
      <c r="BC7" s="285"/>
      <c r="BD7" s="285"/>
      <c r="BE7" s="286"/>
    </row>
    <row r="8" spans="1:711" ht="39.75" customHeight="1" thickBot="1" x14ac:dyDescent="0.3">
      <c r="C8" s="272"/>
      <c r="D8" s="275"/>
      <c r="E8" s="278"/>
      <c r="F8" s="240"/>
      <c r="G8" s="240"/>
      <c r="H8" s="240"/>
      <c r="I8" s="281"/>
      <c r="J8" s="284"/>
      <c r="K8" s="284"/>
      <c r="L8" s="284"/>
      <c r="M8" s="284"/>
      <c r="N8" s="284"/>
      <c r="O8" s="329"/>
      <c r="P8" s="208" t="s">
        <v>12</v>
      </c>
      <c r="Q8" s="209" t="s">
        <v>83</v>
      </c>
      <c r="R8" s="209" t="s">
        <v>0</v>
      </c>
      <c r="S8" s="209" t="s">
        <v>13</v>
      </c>
      <c r="T8" s="209" t="s">
        <v>84</v>
      </c>
      <c r="U8" s="210" t="s">
        <v>74</v>
      </c>
      <c r="V8" s="315"/>
      <c r="W8" s="317"/>
      <c r="X8" s="212" t="s">
        <v>128</v>
      </c>
      <c r="Y8" s="212" t="s">
        <v>127</v>
      </c>
      <c r="Z8" s="212" t="s">
        <v>126</v>
      </c>
      <c r="AA8" s="212" t="s">
        <v>220</v>
      </c>
      <c r="AB8" s="212" t="s">
        <v>129</v>
      </c>
      <c r="AC8" s="212" t="s">
        <v>130</v>
      </c>
      <c r="AD8" s="212" t="s">
        <v>131</v>
      </c>
      <c r="AE8" s="298"/>
      <c r="AF8" s="298"/>
      <c r="AG8" s="298"/>
      <c r="AH8" s="298"/>
      <c r="AI8" s="298"/>
      <c r="AJ8" s="298"/>
      <c r="AK8" s="213" t="s">
        <v>12</v>
      </c>
      <c r="AL8" s="214" t="s">
        <v>13</v>
      </c>
      <c r="AM8" s="215" t="s">
        <v>12</v>
      </c>
      <c r="AN8" s="216" t="s">
        <v>85</v>
      </c>
      <c r="AO8" s="216" t="s">
        <v>13</v>
      </c>
      <c r="AP8" s="216" t="s">
        <v>86</v>
      </c>
      <c r="AQ8" s="217" t="s">
        <v>74</v>
      </c>
      <c r="AR8" s="262"/>
      <c r="AS8" s="265"/>
      <c r="AT8" s="218" t="s">
        <v>106</v>
      </c>
      <c r="AU8" s="219" t="s">
        <v>107</v>
      </c>
      <c r="AV8" s="220" t="s">
        <v>132</v>
      </c>
      <c r="AW8" s="221" t="s">
        <v>278</v>
      </c>
      <c r="AX8" s="221" t="s">
        <v>108</v>
      </c>
      <c r="AY8" s="221" t="s">
        <v>109</v>
      </c>
      <c r="AZ8" s="221" t="s">
        <v>133</v>
      </c>
      <c r="BA8" s="222" t="s">
        <v>77</v>
      </c>
      <c r="BB8" s="223" t="s">
        <v>76</v>
      </c>
      <c r="BC8" s="224" t="s">
        <v>75</v>
      </c>
      <c r="BD8" s="224" t="s">
        <v>279</v>
      </c>
      <c r="BE8" s="225" t="s">
        <v>77</v>
      </c>
    </row>
    <row r="9" spans="1:711" s="23" customFormat="1" ht="94.5" customHeight="1" thickBot="1" x14ac:dyDescent="0.3">
      <c r="A9"/>
      <c r="B9"/>
      <c r="C9" s="300" t="s">
        <v>342</v>
      </c>
      <c r="D9" s="303" t="s">
        <v>343</v>
      </c>
      <c r="E9" s="188" t="s">
        <v>353</v>
      </c>
      <c r="F9" s="35"/>
      <c r="G9" s="35" t="s">
        <v>139</v>
      </c>
      <c r="H9" s="35" t="s">
        <v>151</v>
      </c>
      <c r="I9" s="35"/>
      <c r="J9" s="306" t="s">
        <v>93</v>
      </c>
      <c r="K9" s="309" t="s">
        <v>367</v>
      </c>
      <c r="L9" s="312" t="s">
        <v>374</v>
      </c>
      <c r="M9" s="378" t="s">
        <v>15</v>
      </c>
      <c r="N9" s="38"/>
      <c r="O9" s="318" t="s">
        <v>345</v>
      </c>
      <c r="P9" s="353" t="s">
        <v>87</v>
      </c>
      <c r="Q9" s="324">
        <v>3</v>
      </c>
      <c r="R9" s="339" t="s">
        <v>171</v>
      </c>
      <c r="S9" s="342" t="s">
        <v>101</v>
      </c>
      <c r="T9" s="336">
        <v>5</v>
      </c>
      <c r="U9" s="348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384" t="s">
        <v>375</v>
      </c>
      <c r="W9" s="37" t="s">
        <v>6</v>
      </c>
      <c r="X9" s="38">
        <v>15</v>
      </c>
      <c r="Y9" s="38">
        <v>15</v>
      </c>
      <c r="Z9" s="38">
        <v>15</v>
      </c>
      <c r="AA9" s="38">
        <v>15</v>
      </c>
      <c r="AB9" s="38">
        <v>15</v>
      </c>
      <c r="AC9" s="38">
        <v>15</v>
      </c>
      <c r="AD9" s="38">
        <v>10</v>
      </c>
      <c r="AE9" s="189">
        <f t="shared" ref="AE9:AE14" si="0">SUM(X9:AD9)</f>
        <v>100</v>
      </c>
      <c r="AF9" s="189" t="s">
        <v>255</v>
      </c>
      <c r="AG9" s="189" t="s">
        <v>255</v>
      </c>
      <c r="AH9" s="189">
        <v>100</v>
      </c>
      <c r="AI9" s="366">
        <f>AVERAGE(AH9:AH11)</f>
        <v>100</v>
      </c>
      <c r="AJ9" s="369" t="s">
        <v>255</v>
      </c>
      <c r="AK9" s="372" t="s">
        <v>114</v>
      </c>
      <c r="AL9" s="372" t="s">
        <v>117</v>
      </c>
      <c r="AM9" s="375" t="s">
        <v>156</v>
      </c>
      <c r="AN9" s="324">
        <v>1</v>
      </c>
      <c r="AO9" s="324" t="s">
        <v>88</v>
      </c>
      <c r="AP9" s="324">
        <v>4</v>
      </c>
      <c r="AQ9" s="247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Alto</v>
      </c>
      <c r="AR9" s="362" t="s">
        <v>369</v>
      </c>
      <c r="AS9" s="250" t="s">
        <v>119</v>
      </c>
      <c r="AT9" s="115">
        <v>43739</v>
      </c>
      <c r="AU9" s="45">
        <v>44012</v>
      </c>
      <c r="AV9" s="137" t="s">
        <v>371</v>
      </c>
      <c r="AW9" s="46" t="s">
        <v>355</v>
      </c>
      <c r="AX9" s="48">
        <v>1</v>
      </c>
      <c r="AY9" s="46" t="s">
        <v>356</v>
      </c>
      <c r="AZ9" s="46" t="s">
        <v>357</v>
      </c>
      <c r="BA9" s="116" t="s">
        <v>358</v>
      </c>
      <c r="BB9" s="51">
        <v>43860</v>
      </c>
      <c r="BC9" s="47" t="s">
        <v>372</v>
      </c>
      <c r="BD9" s="48" t="s">
        <v>355</v>
      </c>
      <c r="BE9" s="49" t="s">
        <v>373</v>
      </c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96" customHeight="1" thickBot="1" x14ac:dyDescent="0.3">
      <c r="A10"/>
      <c r="B10"/>
      <c r="C10" s="301"/>
      <c r="D10" s="304"/>
      <c r="E10" s="187" t="s">
        <v>347</v>
      </c>
      <c r="F10" s="29"/>
      <c r="G10" s="56" t="s">
        <v>139</v>
      </c>
      <c r="H10" s="56" t="s">
        <v>151</v>
      </c>
      <c r="I10" s="29"/>
      <c r="J10" s="307"/>
      <c r="K10" s="310"/>
      <c r="L10" s="313"/>
      <c r="M10" s="379"/>
      <c r="O10" s="351"/>
      <c r="P10" s="354"/>
      <c r="Q10" s="325"/>
      <c r="R10" s="340"/>
      <c r="S10" s="343"/>
      <c r="T10" s="337"/>
      <c r="U10" s="349"/>
      <c r="V10" s="385"/>
      <c r="W10" s="21"/>
      <c r="X10" s="30"/>
      <c r="Y10" s="30"/>
      <c r="Z10" s="30"/>
      <c r="AA10" s="30"/>
      <c r="AB10" s="30"/>
      <c r="AC10" s="30"/>
      <c r="AD10" s="30"/>
      <c r="AE10" s="27">
        <f t="shared" si="0"/>
        <v>0</v>
      </c>
      <c r="AF10" s="27"/>
      <c r="AG10" s="27"/>
      <c r="AH10" s="27"/>
      <c r="AI10" s="367"/>
      <c r="AJ10" s="370"/>
      <c r="AK10" s="373"/>
      <c r="AL10" s="373"/>
      <c r="AM10" s="376"/>
      <c r="AN10" s="325"/>
      <c r="AO10" s="325"/>
      <c r="AP10" s="325"/>
      <c r="AQ10" s="248"/>
      <c r="AR10" s="363"/>
      <c r="AS10" s="251"/>
      <c r="AT10" s="115">
        <v>43739</v>
      </c>
      <c r="AU10" s="45">
        <v>44012</v>
      </c>
      <c r="AV10" s="138" t="s">
        <v>354</v>
      </c>
      <c r="AW10" s="46" t="s">
        <v>355</v>
      </c>
      <c r="AX10" s="30">
        <v>100</v>
      </c>
      <c r="AY10" s="22" t="s">
        <v>370</v>
      </c>
      <c r="AZ10" s="22" t="s">
        <v>360</v>
      </c>
      <c r="BA10" s="118" t="s">
        <v>361</v>
      </c>
      <c r="BB10" s="52">
        <v>43982</v>
      </c>
      <c r="BC10" s="31" t="s">
        <v>376</v>
      </c>
      <c r="BD10" s="32" t="s">
        <v>377</v>
      </c>
      <c r="BE10" s="33" t="s">
        <v>378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97.5" customHeight="1" thickBot="1" x14ac:dyDescent="0.3">
      <c r="A11"/>
      <c r="B11"/>
      <c r="C11" s="302"/>
      <c r="D11" s="305"/>
      <c r="E11" s="190" t="s">
        <v>366</v>
      </c>
      <c r="F11" s="40"/>
      <c r="G11" s="184" t="s">
        <v>139</v>
      </c>
      <c r="H11" s="184" t="s">
        <v>151</v>
      </c>
      <c r="I11" s="40"/>
      <c r="J11" s="308"/>
      <c r="K11" s="311"/>
      <c r="L11" s="314"/>
      <c r="M11" s="380"/>
      <c r="N11" s="60"/>
      <c r="O11" s="352"/>
      <c r="P11" s="355"/>
      <c r="Q11" s="326"/>
      <c r="R11" s="341"/>
      <c r="S11" s="344"/>
      <c r="T11" s="338"/>
      <c r="U11" s="350"/>
      <c r="V11" s="191" t="s">
        <v>368</v>
      </c>
      <c r="W11" s="41" t="s">
        <v>6</v>
      </c>
      <c r="X11" s="42">
        <v>15</v>
      </c>
      <c r="Y11" s="42">
        <v>15</v>
      </c>
      <c r="Z11" s="42">
        <v>15</v>
      </c>
      <c r="AA11" s="42">
        <v>15</v>
      </c>
      <c r="AB11" s="42">
        <v>15</v>
      </c>
      <c r="AC11" s="42">
        <v>15</v>
      </c>
      <c r="AD11" s="42">
        <v>10</v>
      </c>
      <c r="AE11" s="183">
        <f t="shared" si="0"/>
        <v>100</v>
      </c>
      <c r="AF11" s="183" t="s">
        <v>255</v>
      </c>
      <c r="AG11" s="183" t="s">
        <v>255</v>
      </c>
      <c r="AH11" s="183">
        <v>100</v>
      </c>
      <c r="AI11" s="368"/>
      <c r="AJ11" s="371"/>
      <c r="AK11" s="374"/>
      <c r="AL11" s="374"/>
      <c r="AM11" s="377"/>
      <c r="AN11" s="326"/>
      <c r="AO11" s="326"/>
      <c r="AP11" s="326"/>
      <c r="AQ11" s="249"/>
      <c r="AR11" s="364"/>
      <c r="AS11" s="252"/>
      <c r="AT11" s="192">
        <v>43739</v>
      </c>
      <c r="AU11" s="193">
        <v>44134</v>
      </c>
      <c r="AV11" s="194" t="s">
        <v>380</v>
      </c>
      <c r="AW11" s="195" t="s">
        <v>355</v>
      </c>
      <c r="AX11" s="194">
        <v>1</v>
      </c>
      <c r="AY11" s="194" t="s">
        <v>379</v>
      </c>
      <c r="AZ11" s="194" t="s">
        <v>379</v>
      </c>
      <c r="BA11" s="196" t="s">
        <v>381</v>
      </c>
      <c r="BB11" s="197">
        <v>43860</v>
      </c>
      <c r="BC11" s="198" t="s">
        <v>382</v>
      </c>
      <c r="BD11" s="199" t="s">
        <v>355</v>
      </c>
      <c r="BE11" s="43" t="s">
        <v>378</v>
      </c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66.75" customHeight="1" x14ac:dyDescent="0.25">
      <c r="A12"/>
      <c r="B12"/>
      <c r="C12" s="300" t="s">
        <v>342</v>
      </c>
      <c r="D12" s="390" t="s">
        <v>343</v>
      </c>
      <c r="E12" s="200" t="s">
        <v>350</v>
      </c>
      <c r="F12" s="35"/>
      <c r="G12" s="35" t="s">
        <v>139</v>
      </c>
      <c r="H12" s="35" t="s">
        <v>151</v>
      </c>
      <c r="I12" s="35"/>
      <c r="J12" s="306" t="s">
        <v>95</v>
      </c>
      <c r="K12" s="390" t="s">
        <v>344</v>
      </c>
      <c r="L12" s="303" t="s">
        <v>383</v>
      </c>
      <c r="M12" s="244" t="s">
        <v>15</v>
      </c>
      <c r="N12" s="38"/>
      <c r="O12" s="318" t="s">
        <v>346</v>
      </c>
      <c r="P12" s="321" t="s">
        <v>87</v>
      </c>
      <c r="Q12" s="324">
        <v>3</v>
      </c>
      <c r="R12" s="339" t="s">
        <v>157</v>
      </c>
      <c r="S12" s="342" t="s">
        <v>88</v>
      </c>
      <c r="T12" s="345">
        <v>4</v>
      </c>
      <c r="U12" s="348" t="str">
        <f>IF(Q12+T12=0," ",IF(OR(AND(Q12=1,T12=1),AND(Q12=1,T12=2),AND(Q12=2,T12=2),AND(Q12=2,T12=1),AND(Q12=3,T12=1)),"Bajo",IF(OR(AND(Q12=1,T12=3),AND(Q12=2,T12=3),AND(Q12=3,T12=2),AND(Q12=4,T12=1)),"Moderado",IF(OR(AND(Q12=1,T12=4),AND(Q12=2,T12=4),AND(Q12=3,T12=3),AND(Q12=4,T12=2),AND(Q12=4,T12=3),AND(Q12=5,T12=1),AND(Q12=5,T12=2)),"Alto",IF(OR(AND(Q12=2,T12=5),AND(Q12=3,T12=5),AND(Q12=3,T12=4),AND(Q12=4,T12=4),AND(Q12=4,T12=5),AND(Q12=5,T12=3),AND(Q12=5,T12=4),AND(Q12=1,T12=5),AND(Q12=5,T12=5)),"Extremo","")))))</f>
        <v>Extremo</v>
      </c>
      <c r="V12" s="201" t="s">
        <v>384</v>
      </c>
      <c r="W12" s="37" t="s">
        <v>6</v>
      </c>
      <c r="X12" s="38">
        <v>15</v>
      </c>
      <c r="Y12" s="38">
        <v>15</v>
      </c>
      <c r="Z12" s="38">
        <v>15</v>
      </c>
      <c r="AA12" s="38">
        <v>15</v>
      </c>
      <c r="AB12" s="38">
        <v>15</v>
      </c>
      <c r="AC12" s="38">
        <v>15</v>
      </c>
      <c r="AD12" s="38">
        <v>10</v>
      </c>
      <c r="AE12" s="189">
        <f t="shared" si="0"/>
        <v>100</v>
      </c>
      <c r="AF12" s="189" t="s">
        <v>255</v>
      </c>
      <c r="AG12" s="189" t="s">
        <v>255</v>
      </c>
      <c r="AH12" s="189">
        <v>100</v>
      </c>
      <c r="AI12" s="369">
        <f>AVERAGE(AH12:AH14)</f>
        <v>100</v>
      </c>
      <c r="AJ12" s="369" t="s">
        <v>255</v>
      </c>
      <c r="AK12" s="241" t="s">
        <v>114</v>
      </c>
      <c r="AL12" s="241" t="s">
        <v>117</v>
      </c>
      <c r="AM12" s="324" t="s">
        <v>156</v>
      </c>
      <c r="AN12" s="324">
        <v>1</v>
      </c>
      <c r="AO12" s="324" t="s">
        <v>88</v>
      </c>
      <c r="AP12" s="324">
        <v>4</v>
      </c>
      <c r="AQ12" s="247" t="str">
        <f t="shared" ref="AQ12" si="1">IF(AN12+AP12=0," ",IF(OR(AND(AN12=1,AP12=1),AND(AN12=1,AP12=2),AND(AN12=2,AP12=2),AND(AN12=2,AP12=1),AND(AN12=3,AP12=1)),"Bajo",IF(OR(AND(AN12=1,AP12=3),AND(AN12=2,AP12=3),AND(AN12=3,AP12=2),AND(AN12=4,AP12=1)),"Moderado",IF(OR(AND(AN12=1,AP12=4),AND(AN12=2,AP12=4),AND(AN12=3,AP12=3),AND(AN12=4,AP12=2),AND(AN12=4,AP12=3),AND(AN12=5,AP12=1),AND(AN12=5,AP12=2)),"Alto",IF(OR(AND(AN12=2,AP12=5),AND(AN12=1,AP12=5),AND(AN12=3,AP12=5),AND(AN12=3,AP12=4),AND(AN12=4,AP12=4),AND(AN12=4,AP12=5),AND(AN12=5,AP12=3),AND(AN12=5,AP12=4),AND(AN12=5,AP12=5)),"Extremo","")))))</f>
        <v>Alto</v>
      </c>
      <c r="AR12" s="250" t="s">
        <v>387</v>
      </c>
      <c r="AS12" s="250" t="s">
        <v>119</v>
      </c>
      <c r="AT12" s="115">
        <v>43739</v>
      </c>
      <c r="AU12" s="45">
        <v>44134</v>
      </c>
      <c r="AV12" s="36" t="s">
        <v>390</v>
      </c>
      <c r="AW12" s="46" t="s">
        <v>355</v>
      </c>
      <c r="AX12" s="44">
        <v>100</v>
      </c>
      <c r="AY12" s="44" t="s">
        <v>359</v>
      </c>
      <c r="AZ12" s="44" t="s">
        <v>362</v>
      </c>
      <c r="BA12" s="50" t="s">
        <v>363</v>
      </c>
      <c r="BB12" s="115">
        <v>43860</v>
      </c>
      <c r="BC12" s="36" t="s">
        <v>391</v>
      </c>
      <c r="BD12" s="48" t="s">
        <v>355</v>
      </c>
      <c r="BE12" s="50" t="s">
        <v>392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3" customFormat="1" ht="55.5" customHeight="1" x14ac:dyDescent="0.25">
      <c r="A13"/>
      <c r="B13"/>
      <c r="C13" s="301"/>
      <c r="D13" s="391"/>
      <c r="E13" s="127" t="s">
        <v>351</v>
      </c>
      <c r="F13" s="29"/>
      <c r="G13" s="56" t="s">
        <v>139</v>
      </c>
      <c r="H13" s="56" t="s">
        <v>151</v>
      </c>
      <c r="I13" s="29"/>
      <c r="J13" s="307"/>
      <c r="K13" s="391"/>
      <c r="L13" s="304"/>
      <c r="M13" s="245"/>
      <c r="O13" s="319"/>
      <c r="P13" s="322"/>
      <c r="Q13" s="325"/>
      <c r="R13" s="340"/>
      <c r="S13" s="343"/>
      <c r="T13" s="346"/>
      <c r="U13" s="349"/>
      <c r="V13" s="128"/>
      <c r="W13" s="21"/>
      <c r="X13" s="30"/>
      <c r="Y13" s="30"/>
      <c r="Z13" s="30"/>
      <c r="AA13" s="30"/>
      <c r="AB13" s="30"/>
      <c r="AC13" s="30"/>
      <c r="AD13" s="30"/>
      <c r="AE13" s="27"/>
      <c r="AF13" s="27"/>
      <c r="AG13" s="27"/>
      <c r="AH13" s="27"/>
      <c r="AI13" s="370"/>
      <c r="AJ13" s="370"/>
      <c r="AK13" s="242"/>
      <c r="AL13" s="242"/>
      <c r="AM13" s="325"/>
      <c r="AN13" s="325"/>
      <c r="AO13" s="325"/>
      <c r="AP13" s="325"/>
      <c r="AQ13" s="248"/>
      <c r="AR13" s="251"/>
      <c r="AS13" s="251"/>
      <c r="AT13" s="386">
        <v>43739</v>
      </c>
      <c r="AU13" s="387">
        <v>44134</v>
      </c>
      <c r="AV13" s="356" t="s">
        <v>388</v>
      </c>
      <c r="AW13" s="389" t="s">
        <v>355</v>
      </c>
      <c r="AX13" s="356">
        <v>1</v>
      </c>
      <c r="AY13" s="356" t="s">
        <v>389</v>
      </c>
      <c r="AZ13" s="356" t="s">
        <v>364</v>
      </c>
      <c r="BA13" s="358" t="s">
        <v>365</v>
      </c>
      <c r="BB13" s="360">
        <v>44012</v>
      </c>
      <c r="BC13" s="356" t="s">
        <v>394</v>
      </c>
      <c r="BD13" s="382" t="s">
        <v>355</v>
      </c>
      <c r="BE13" s="358" t="s">
        <v>393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43.5" customHeight="1" thickBot="1" x14ac:dyDescent="0.3">
      <c r="A14"/>
      <c r="B14"/>
      <c r="C14" s="302"/>
      <c r="D14" s="392"/>
      <c r="E14" s="39" t="s">
        <v>352</v>
      </c>
      <c r="F14" s="40"/>
      <c r="G14" s="40" t="s">
        <v>139</v>
      </c>
      <c r="H14" s="40" t="s">
        <v>151</v>
      </c>
      <c r="I14" s="40"/>
      <c r="J14" s="308"/>
      <c r="K14" s="392"/>
      <c r="L14" s="305"/>
      <c r="M14" s="246"/>
      <c r="N14" s="60"/>
      <c r="O14" s="320"/>
      <c r="P14" s="323"/>
      <c r="Q14" s="326"/>
      <c r="R14" s="341"/>
      <c r="S14" s="344"/>
      <c r="T14" s="347"/>
      <c r="U14" s="350"/>
      <c r="V14" s="129" t="s">
        <v>385</v>
      </c>
      <c r="W14" s="41" t="s">
        <v>6</v>
      </c>
      <c r="X14" s="42">
        <v>15</v>
      </c>
      <c r="Y14" s="42">
        <v>15</v>
      </c>
      <c r="Z14" s="42">
        <v>15</v>
      </c>
      <c r="AA14" s="42">
        <v>15</v>
      </c>
      <c r="AB14" s="42">
        <v>15</v>
      </c>
      <c r="AC14" s="42">
        <v>15</v>
      </c>
      <c r="AD14" s="42">
        <v>10</v>
      </c>
      <c r="AE14" s="53">
        <f t="shared" si="0"/>
        <v>100</v>
      </c>
      <c r="AF14" s="53" t="s">
        <v>255</v>
      </c>
      <c r="AG14" s="53" t="s">
        <v>255</v>
      </c>
      <c r="AH14" s="53">
        <v>100</v>
      </c>
      <c r="AI14" s="371"/>
      <c r="AJ14" s="371"/>
      <c r="AK14" s="243"/>
      <c r="AL14" s="243"/>
      <c r="AM14" s="326"/>
      <c r="AN14" s="326"/>
      <c r="AO14" s="326"/>
      <c r="AP14" s="326"/>
      <c r="AQ14" s="249"/>
      <c r="AR14" s="252"/>
      <c r="AS14" s="252"/>
      <c r="AT14" s="361"/>
      <c r="AU14" s="388"/>
      <c r="AV14" s="357"/>
      <c r="AW14" s="383"/>
      <c r="AX14" s="357"/>
      <c r="AY14" s="357"/>
      <c r="AZ14" s="357"/>
      <c r="BA14" s="359"/>
      <c r="BB14" s="361"/>
      <c r="BC14" s="357"/>
      <c r="BD14" s="383"/>
      <c r="BE14" s="359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x14ac:dyDescent="0.25">
      <c r="AM15" s="13"/>
      <c r="AO15" s="13"/>
      <c r="AR15" s="13"/>
      <c r="AS15" s="13"/>
      <c r="AT15" s="24"/>
      <c r="AU15" s="24"/>
    </row>
    <row r="17" spans="3:5" x14ac:dyDescent="0.25">
      <c r="C17" s="226" t="s">
        <v>418</v>
      </c>
      <c r="D17" s="234" t="s">
        <v>423</v>
      </c>
      <c r="E17" s="235"/>
    </row>
    <row r="18" spans="3:5" x14ac:dyDescent="0.25">
      <c r="C18" s="226" t="s">
        <v>419</v>
      </c>
      <c r="D18" s="236" t="s">
        <v>420</v>
      </c>
      <c r="E18" s="236"/>
    </row>
    <row r="19" spans="3:5" ht="26.25" x14ac:dyDescent="0.25">
      <c r="C19" s="226" t="s">
        <v>421</v>
      </c>
      <c r="D19" s="237" t="s">
        <v>422</v>
      </c>
      <c r="E19" s="238"/>
    </row>
  </sheetData>
  <dataConsolidate/>
  <mergeCells count="100">
    <mergeCell ref="AO12:AO14"/>
    <mergeCell ref="AI12:AI14"/>
    <mergeCell ref="AJ12:AJ14"/>
    <mergeCell ref="R12:R14"/>
    <mergeCell ref="S12:S14"/>
    <mergeCell ref="AN12:AN14"/>
    <mergeCell ref="BC13:BC14"/>
    <mergeCell ref="BD13:BD14"/>
    <mergeCell ref="BE13:BE14"/>
    <mergeCell ref="V9:V10"/>
    <mergeCell ref="C12:C14"/>
    <mergeCell ref="AT13:AT14"/>
    <mergeCell ref="AU13:AU14"/>
    <mergeCell ref="AV13:AV14"/>
    <mergeCell ref="AW13:AW14"/>
    <mergeCell ref="AX13:AX14"/>
    <mergeCell ref="D12:D14"/>
    <mergeCell ref="J12:J14"/>
    <mergeCell ref="K12:K14"/>
    <mergeCell ref="L12:L14"/>
    <mergeCell ref="AL12:AL14"/>
    <mergeCell ref="AM12:AM14"/>
    <mergeCell ref="AS9:AS11"/>
    <mergeCell ref="AR9:AR11"/>
    <mergeCell ref="AQ9:AQ11"/>
    <mergeCell ref="K6:K8"/>
    <mergeCell ref="M6:M8"/>
    <mergeCell ref="N6:N8"/>
    <mergeCell ref="AO9:AO11"/>
    <mergeCell ref="AP9:AP11"/>
    <mergeCell ref="AI9:AI11"/>
    <mergeCell ref="AJ9:AJ11"/>
    <mergeCell ref="AK9:AK11"/>
    <mergeCell ref="AL9:AL11"/>
    <mergeCell ref="AM9:AM11"/>
    <mergeCell ref="AN9:AN11"/>
    <mergeCell ref="M9:M11"/>
    <mergeCell ref="AK7:AL7"/>
    <mergeCell ref="AP12:AP14"/>
    <mergeCell ref="AY13:AY14"/>
    <mergeCell ref="AZ13:AZ14"/>
    <mergeCell ref="BA13:BA14"/>
    <mergeCell ref="BB13:BB14"/>
    <mergeCell ref="O12:O14"/>
    <mergeCell ref="P12:P14"/>
    <mergeCell ref="Q12:Q14"/>
    <mergeCell ref="O6:O8"/>
    <mergeCell ref="P6:U6"/>
    <mergeCell ref="P7:U7"/>
    <mergeCell ref="T9:T11"/>
    <mergeCell ref="R9:R11"/>
    <mergeCell ref="S9:S11"/>
    <mergeCell ref="T12:T14"/>
    <mergeCell ref="U12:U14"/>
    <mergeCell ref="U9:U11"/>
    <mergeCell ref="O9:O11"/>
    <mergeCell ref="P9:P11"/>
    <mergeCell ref="Q9:Q11"/>
    <mergeCell ref="AG7:AG8"/>
    <mergeCell ref="AH7:AH8"/>
    <mergeCell ref="V7:V8"/>
    <mergeCell ref="W7:W8"/>
    <mergeCell ref="AE7:AE8"/>
    <mergeCell ref="C9:C11"/>
    <mergeCell ref="D9:D11"/>
    <mergeCell ref="J9:J11"/>
    <mergeCell ref="K9:K11"/>
    <mergeCell ref="L9:L11"/>
    <mergeCell ref="AT5:BE6"/>
    <mergeCell ref="C6:C8"/>
    <mergeCell ref="D6:D8"/>
    <mergeCell ref="E6:E8"/>
    <mergeCell ref="F6:H6"/>
    <mergeCell ref="I6:I8"/>
    <mergeCell ref="J6:J8"/>
    <mergeCell ref="BB7:BE7"/>
    <mergeCell ref="L6:L8"/>
    <mergeCell ref="AM7:AQ7"/>
    <mergeCell ref="V6:AQ6"/>
    <mergeCell ref="H7:H8"/>
    <mergeCell ref="AT7:BA7"/>
    <mergeCell ref="AI7:AI8"/>
    <mergeCell ref="AJ7:AJ8"/>
    <mergeCell ref="AF7:AF8"/>
    <mergeCell ref="BB1:BE2"/>
    <mergeCell ref="BB3:BE4"/>
    <mergeCell ref="D17:E17"/>
    <mergeCell ref="D18:E18"/>
    <mergeCell ref="D19:E19"/>
    <mergeCell ref="F7:F8"/>
    <mergeCell ref="G7:G8"/>
    <mergeCell ref="AK12:AK14"/>
    <mergeCell ref="M12:M14"/>
    <mergeCell ref="AQ12:AQ14"/>
    <mergeCell ref="AR12:AR14"/>
    <mergeCell ref="AS12:AS14"/>
    <mergeCell ref="C5:O5"/>
    <mergeCell ref="P5:AQ5"/>
    <mergeCell ref="AR5:AR8"/>
    <mergeCell ref="AS5:AS8"/>
  </mergeCells>
  <conditionalFormatting sqref="AS9">
    <cfRule type="containsBlanks" dxfId="49" priority="158">
      <formula>LEN(TRIM(AS9))=0</formula>
    </cfRule>
    <cfRule type="containsText" dxfId="48" priority="159" operator="containsText" text="extrema">
      <formula>NOT(ISERROR(SEARCH("extrema",AS9)))</formula>
    </cfRule>
    <cfRule type="containsText" dxfId="47" priority="160" operator="containsText" text="alta">
      <formula>NOT(ISERROR(SEARCH("alta",AS9)))</formula>
    </cfRule>
    <cfRule type="containsText" dxfId="46" priority="161" operator="containsText" text="moderada">
      <formula>NOT(ISERROR(SEARCH("moderada",AS9)))</formula>
    </cfRule>
    <cfRule type="containsText" dxfId="45" priority="162" operator="containsText" text="baja">
      <formula>NOT(ISERROR(SEARCH("baja",AS9)))</formula>
    </cfRule>
  </conditionalFormatting>
  <conditionalFormatting sqref="U9">
    <cfRule type="containsBlanks" dxfId="44" priority="156">
      <formula>LEN(TRIM(U9))=0</formula>
    </cfRule>
    <cfRule type="containsText" dxfId="43" priority="157" operator="containsText" text="alto">
      <formula>NOT(ISERROR(SEARCH("alto",U9)))</formula>
    </cfRule>
  </conditionalFormatting>
  <conditionalFormatting sqref="AQ9 AQ12">
    <cfRule type="containsBlanks" dxfId="42" priority="148">
      <formula>LEN(TRIM(AQ9))=0</formula>
    </cfRule>
    <cfRule type="containsText" dxfId="41" priority="149" operator="containsText" text="alto">
      <formula>NOT(ISERROR(SEARCH("alto",AQ9)))</formula>
    </cfRule>
  </conditionalFormatting>
  <conditionalFormatting sqref="AR12:AS12 AR13:AR14">
    <cfRule type="containsBlanks" dxfId="40" priority="17">
      <formula>LEN(TRIM(AR12))=0</formula>
    </cfRule>
    <cfRule type="containsText" dxfId="39" priority="17" operator="containsText" text="extrema">
      <formula>NOT(ISERROR(SEARCH("extrema",AR12)))</formula>
    </cfRule>
    <cfRule type="containsText" dxfId="38" priority="17" operator="containsText" text="alta">
      <formula>NOT(ISERROR(SEARCH("alta",AR12)))</formula>
    </cfRule>
    <cfRule type="containsText" dxfId="37" priority="17" operator="containsText" text="moderada">
      <formula>NOT(ISERROR(SEARCH("moderada",AR12)))</formula>
    </cfRule>
    <cfRule type="containsText" dxfId="36" priority="17" operator="containsText" text="baja">
      <formula>NOT(ISERROR(SEARCH("baja",AR12)))</formula>
    </cfRule>
  </conditionalFormatting>
  <conditionalFormatting sqref="U12">
    <cfRule type="containsBlanks" dxfId="35" priority="15">
      <formula>LEN(TRIM(U12))=0</formula>
    </cfRule>
    <cfRule type="containsText" dxfId="34" priority="15" operator="containsText" text="alto">
      <formula>NOT(ISERROR(SEARCH("alto",U12)))</formula>
    </cfRule>
  </conditionalFormatting>
  <conditionalFormatting sqref="U12">
    <cfRule type="containsText" dxfId="33" priority="16" operator="containsText" text="Extremo">
      <formula>NOT(ISERROR(SEARCH("Extremo",U12)))</formula>
    </cfRule>
    <cfRule type="containsText" dxfId="32" priority="18" operator="containsText" text="Moderado">
      <formula>NOT(ISERROR(SEARCH("Moderado",U12)))</formula>
    </cfRule>
    <cfRule type="containsText" dxfId="31" priority="19" operator="containsText" text="Alto">
      <formula>NOT(ISERROR(SEARCH("Alto",U12)))</formula>
    </cfRule>
    <cfRule type="containsText" dxfId="30" priority="20" operator="containsText" text="Extremo">
      <formula>NOT(ISERROR(SEARCH("Extremo",U12)))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29" priority="173" operator="containsText" text="Bajo">
      <formula>NOT(ISERROR(SEARCH("Bajo",U12)))</formula>
    </cfRule>
  </conditionalFormatting>
  <conditionalFormatting sqref="U9">
    <cfRule type="containsText" dxfId="28" priority="239" operator="containsText" text="Extremo">
      <formula>NOT(ISERROR(SEARCH("Extremo",U9)))</formula>
    </cfRule>
    <cfRule type="containsText" dxfId="27" priority="240" operator="containsText" text="Bajo">
      <formula>NOT(ISERROR(SEARCH("Bajo",U9)))</formula>
    </cfRule>
    <cfRule type="containsText" dxfId="26" priority="241" operator="containsText" text="Moderado">
      <formula>NOT(ISERROR(SEARCH("Moderado",U9)))</formula>
    </cfRule>
    <cfRule type="containsText" dxfId="25" priority="242" operator="containsText" text="Alto">
      <formula>NOT(ISERROR(SEARCH("Alto",U9)))</formula>
    </cfRule>
    <cfRule type="containsText" dxfId="24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12 AQ9">
    <cfRule type="containsText" dxfId="23" priority="245" operator="containsText" text="Extremo">
      <formula>NOT(ISERROR(SEARCH("Extremo",AQ9)))</formula>
    </cfRule>
    <cfRule type="containsText" dxfId="22" priority="246" operator="containsText" text="Bajo">
      <formula>NOT(ISERROR(SEARCH("Bajo",AQ9)))</formula>
    </cfRule>
    <cfRule type="containsText" dxfId="21" priority="247" operator="containsText" text="Moderado">
      <formula>NOT(ISERROR(SEARCH("Moderado",AQ9)))</formula>
    </cfRule>
    <cfRule type="containsText" dxfId="20" priority="248" operator="containsText" text="Alto">
      <formula>NOT(ISERROR(SEARCH("Alto",AQ9)))</formula>
    </cfRule>
    <cfRule type="containsText" dxfId="19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R12</xm:sqref>
        </x14:dataValidation>
        <x14:dataValidation type="list" allowBlank="1" showInputMessage="1" showErrorMessage="1">
          <x14:formula1>
            <xm:f>Criterios!$A$3:$A$12</xm:f>
          </x14:formula1>
          <xm:sqref>M9 M12</xm:sqref>
        </x14:dataValidation>
        <x14:dataValidation type="list" allowBlank="1" showInputMessage="1" showErrorMessage="1">
          <x14:formula1>
            <xm:f>Criterios!$N$3:$N$6</xm:f>
          </x14:formula1>
          <xm:sqref>AS9 AS12</xm:sqref>
        </x14:dataValidation>
        <x14:dataValidation type="list" allowBlank="1" showInputMessage="1" showErrorMessage="1">
          <x14:formula1>
            <xm:f>Criterios!$M$3:$M$5</xm:f>
          </x14:formula1>
          <xm:sqref>AL9 AL12</xm:sqref>
        </x14:dataValidation>
        <x14:dataValidation type="list" allowBlank="1" showInputMessage="1" showErrorMessage="1">
          <x14:formula1>
            <xm:f>Criterios!$F$3:$F$7</xm:f>
          </x14:formula1>
          <xm:sqref>P9 AM9 P12:P14 AM12:AM14</xm:sqref>
        </x14:dataValidation>
        <x14:dataValidation type="list" allowBlank="1" showInputMessage="1" showErrorMessage="1">
          <x14:formula1>
            <xm:f>Criterios!$H$3:$H$7</xm:f>
          </x14:formula1>
          <xm:sqref>S9 AO9 S12:S14 AO12:AO14</xm:sqref>
        </x14:dataValidation>
        <x14:dataValidation type="list" allowBlank="1" showInputMessage="1" showErrorMessage="1">
          <x14:formula1>
            <xm:f>Criterios!$G$3:$G$7</xm:f>
          </x14:formula1>
          <xm:sqref>Q9 AN9 Q12 AN12</xm:sqref>
        </x14:dataValidation>
        <x14:dataValidation type="list" allowBlank="1" showInputMessage="1" showErrorMessage="1">
          <x14:formula1>
            <xm:f>Criterios!$I$3:$I$7</xm:f>
          </x14:formula1>
          <xm:sqref>T9 AP9 T12 AP12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AJ12 AF9:AG14</xm:sqref>
        </x14:dataValidation>
        <x14:dataValidation type="list" allowBlank="1" showInputMessage="1" showErrorMessage="1">
          <x14:formula1>
            <xm:f>Criterios!$D$3:$D$10</xm:f>
          </x14:formula1>
          <xm:sqref>H9:H14</xm:sqref>
        </x14:dataValidation>
        <x14:dataValidation type="list" allowBlank="1" showInputMessage="1" showErrorMessage="1">
          <x14:formula1>
            <xm:f>Criterios!$C$3:$C$9</xm:f>
          </x14:formula1>
          <xm:sqref>G9:G14</xm:sqref>
        </x14:dataValidation>
        <x14:dataValidation type="list" allowBlank="1" showInputMessage="1" showErrorMessage="1">
          <x14:formula1>
            <xm:f>Criterios!$B$3:$B$9</xm:f>
          </x14:formula1>
          <xm:sqref>F9:F14</xm:sqref>
        </x14:dataValidation>
        <x14:dataValidation type="list" allowBlank="1" showInputMessage="1" showErrorMessage="1">
          <x14:formula1>
            <xm:f>Criterios!$K$3:$K$5</xm:f>
          </x14:formula1>
          <xm:sqref>W9:W14</xm:sqref>
        </x14:dataValidation>
        <x14:dataValidation type="list" allowBlank="1" showInputMessage="1" showErrorMessage="1">
          <x14:formula1>
            <xm:f>Criterios!$L$3:$L$5</xm:f>
          </x14:formula1>
          <xm:sqref>AK9:AK14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393" t="s">
        <v>43</v>
      </c>
      <c r="E3" s="393"/>
      <c r="F3" s="393"/>
      <c r="G3" s="393"/>
      <c r="H3" s="393"/>
    </row>
    <row r="6" spans="2:10" ht="50.1" customHeight="1" x14ac:dyDescent="0.25">
      <c r="C6" s="34" t="s">
        <v>90</v>
      </c>
      <c r="D6" s="122"/>
      <c r="E6" s="122"/>
      <c r="F6" s="121"/>
      <c r="G6" s="121"/>
      <c r="H6" s="121"/>
      <c r="J6" s="7" t="s">
        <v>35</v>
      </c>
    </row>
    <row r="7" spans="2:10" ht="50.1" customHeight="1" x14ac:dyDescent="0.25">
      <c r="C7" s="34" t="s">
        <v>91</v>
      </c>
      <c r="D7" s="123"/>
      <c r="E7" s="122"/>
      <c r="F7" s="122"/>
      <c r="G7" s="121"/>
      <c r="H7" s="121"/>
      <c r="J7" s="2" t="s">
        <v>2</v>
      </c>
    </row>
    <row r="8" spans="2:10" ht="50.1" customHeight="1" x14ac:dyDescent="0.25">
      <c r="B8" s="6" t="s">
        <v>42</v>
      </c>
      <c r="C8" s="34" t="s">
        <v>92</v>
      </c>
      <c r="D8" s="124"/>
      <c r="E8" s="123"/>
      <c r="F8" s="122"/>
      <c r="G8" s="121"/>
      <c r="H8" s="121" t="s">
        <v>386</v>
      </c>
      <c r="J8" s="3" t="s">
        <v>4</v>
      </c>
    </row>
    <row r="9" spans="2:10" ht="50.1" customHeight="1" x14ac:dyDescent="0.25">
      <c r="C9" s="34" t="s">
        <v>94</v>
      </c>
      <c r="D9" s="124"/>
      <c r="E9" s="124"/>
      <c r="F9" s="123"/>
      <c r="G9" s="122"/>
      <c r="H9" s="121"/>
      <c r="J9" s="4" t="s">
        <v>1</v>
      </c>
    </row>
    <row r="10" spans="2:10" ht="50.1" customHeight="1" x14ac:dyDescent="0.25">
      <c r="C10" s="34" t="s">
        <v>284</v>
      </c>
      <c r="D10" s="124"/>
      <c r="E10" s="124"/>
      <c r="F10" s="123"/>
      <c r="G10" s="122"/>
      <c r="H10" s="121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394" t="s">
        <v>41</v>
      </c>
      <c r="E14" s="394"/>
      <c r="F14" s="394"/>
      <c r="G14" s="394"/>
      <c r="H14" s="39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L11" sqref="L1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393" t="s">
        <v>44</v>
      </c>
      <c r="E3" s="393"/>
      <c r="F3" s="393"/>
      <c r="G3" s="393"/>
      <c r="H3" s="393"/>
    </row>
    <row r="6" spans="2:10" ht="50.1" customHeight="1" x14ac:dyDescent="0.25">
      <c r="C6" s="34" t="s">
        <v>90</v>
      </c>
      <c r="D6" s="122"/>
      <c r="E6" s="122"/>
      <c r="F6" s="121"/>
      <c r="G6" s="121"/>
      <c r="H6" s="121"/>
      <c r="J6" s="7" t="s">
        <v>35</v>
      </c>
    </row>
    <row r="7" spans="2:10" ht="50.1" customHeight="1" x14ac:dyDescent="0.25">
      <c r="C7" s="34" t="s">
        <v>91</v>
      </c>
      <c r="D7" s="123"/>
      <c r="E7" s="122"/>
      <c r="F7" s="122"/>
      <c r="G7" s="121"/>
      <c r="H7" s="121"/>
      <c r="J7" s="2" t="s">
        <v>2</v>
      </c>
    </row>
    <row r="8" spans="2:10" ht="50.1" customHeight="1" x14ac:dyDescent="0.25">
      <c r="B8" s="6" t="s">
        <v>42</v>
      </c>
      <c r="C8" s="34" t="s">
        <v>92</v>
      </c>
      <c r="D8" s="124"/>
      <c r="E8" s="123"/>
      <c r="F8" s="122"/>
      <c r="G8" s="121"/>
      <c r="H8" s="121"/>
      <c r="J8" s="3" t="s">
        <v>4</v>
      </c>
    </row>
    <row r="9" spans="2:10" ht="50.1" customHeight="1" x14ac:dyDescent="0.25">
      <c r="C9" s="34" t="s">
        <v>94</v>
      </c>
      <c r="D9" s="124"/>
      <c r="E9" s="124"/>
      <c r="F9" s="123"/>
      <c r="G9" s="122"/>
      <c r="H9" s="121"/>
      <c r="J9" s="4" t="s">
        <v>1</v>
      </c>
    </row>
    <row r="10" spans="2:10" ht="50.1" customHeight="1" x14ac:dyDescent="0.25">
      <c r="C10" s="34" t="s">
        <v>284</v>
      </c>
      <c r="D10" s="124"/>
      <c r="E10" s="124"/>
      <c r="F10" s="123"/>
      <c r="G10" s="122" t="s">
        <v>386</v>
      </c>
      <c r="H10" s="121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283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394" t="s">
        <v>41</v>
      </c>
      <c r="E14" s="394"/>
      <c r="F14" s="394"/>
      <c r="G14" s="394"/>
      <c r="H14" s="39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E16" zoomScale="80" zoomScaleNormal="80" workbookViewId="0">
      <selection activeCell="E1" sqref="E1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397" t="s">
        <v>224</v>
      </c>
      <c r="D3" s="398"/>
      <c r="E3" s="398"/>
      <c r="F3" s="398"/>
      <c r="G3" s="399"/>
    </row>
    <row r="4" spans="2:13" s="66" customFormat="1" ht="33.75" customHeight="1" thickBot="1" x14ac:dyDescent="0.3">
      <c r="C4" s="77" t="s">
        <v>199</v>
      </c>
      <c r="D4" s="78" t="s">
        <v>221</v>
      </c>
      <c r="E4" s="413" t="s">
        <v>222</v>
      </c>
      <c r="F4" s="413"/>
      <c r="G4" s="79" t="s">
        <v>223</v>
      </c>
    </row>
    <row r="5" spans="2:13" ht="46.5" customHeight="1" x14ac:dyDescent="0.25">
      <c r="C5" s="74">
        <v>5</v>
      </c>
      <c r="D5" s="75" t="s">
        <v>25</v>
      </c>
      <c r="E5" s="414" t="s">
        <v>227</v>
      </c>
      <c r="F5" s="414"/>
      <c r="G5" s="76" t="s">
        <v>232</v>
      </c>
    </row>
    <row r="6" spans="2:13" ht="45" customHeight="1" x14ac:dyDescent="0.25">
      <c r="C6" s="69">
        <v>4</v>
      </c>
      <c r="D6" s="67" t="s">
        <v>24</v>
      </c>
      <c r="E6" s="415" t="s">
        <v>226</v>
      </c>
      <c r="F6" s="415"/>
      <c r="G6" s="70" t="s">
        <v>231</v>
      </c>
    </row>
    <row r="7" spans="2:13" ht="33.75" customHeight="1" x14ac:dyDescent="0.25">
      <c r="C7" s="69">
        <v>3</v>
      </c>
      <c r="D7" s="67" t="s">
        <v>26</v>
      </c>
      <c r="E7" s="415" t="s">
        <v>228</v>
      </c>
      <c r="F7" s="415"/>
      <c r="G7" s="70" t="s">
        <v>234</v>
      </c>
    </row>
    <row r="8" spans="2:13" ht="45" customHeight="1" x14ac:dyDescent="0.25">
      <c r="C8" s="69">
        <v>2</v>
      </c>
      <c r="D8" s="67" t="s">
        <v>27</v>
      </c>
      <c r="E8" s="415" t="s">
        <v>229</v>
      </c>
      <c r="F8" s="415"/>
      <c r="G8" s="70" t="s">
        <v>233</v>
      </c>
    </row>
    <row r="9" spans="2:13" ht="45.75" customHeight="1" thickBot="1" x14ac:dyDescent="0.3">
      <c r="C9" s="71">
        <v>1</v>
      </c>
      <c r="D9" s="72" t="s">
        <v>225</v>
      </c>
      <c r="E9" s="416" t="s">
        <v>230</v>
      </c>
      <c r="F9" s="416"/>
      <c r="G9" s="73" t="s">
        <v>235</v>
      </c>
    </row>
    <row r="10" spans="2:13" ht="15.75" thickBot="1" x14ac:dyDescent="0.3">
      <c r="C10" s="68"/>
      <c r="D10" s="68"/>
      <c r="E10" s="68"/>
    </row>
    <row r="11" spans="2:13" ht="52.5" customHeight="1" thickBot="1" x14ac:dyDescent="0.3">
      <c r="B11" s="417"/>
      <c r="C11" s="402" t="s">
        <v>212</v>
      </c>
      <c r="D11" s="403"/>
      <c r="E11" s="403"/>
      <c r="F11" s="403"/>
      <c r="G11" s="404"/>
      <c r="I11" s="402" t="s">
        <v>241</v>
      </c>
      <c r="J11" s="403"/>
      <c r="K11" s="403"/>
      <c r="L11" s="403"/>
      <c r="M11" s="404"/>
    </row>
    <row r="12" spans="2:13" ht="15.75" customHeight="1" x14ac:dyDescent="0.25">
      <c r="B12" s="417"/>
      <c r="C12" s="405" t="s">
        <v>199</v>
      </c>
      <c r="D12" s="407" t="s">
        <v>202</v>
      </c>
      <c r="E12" s="407"/>
      <c r="F12" s="407" t="s">
        <v>203</v>
      </c>
      <c r="G12" s="409"/>
      <c r="I12" s="405" t="s">
        <v>199</v>
      </c>
      <c r="J12" s="407" t="s">
        <v>202</v>
      </c>
      <c r="K12" s="407"/>
      <c r="L12" s="407" t="s">
        <v>203</v>
      </c>
      <c r="M12" s="409"/>
    </row>
    <row r="13" spans="2:13" ht="38.25" customHeight="1" thickBot="1" x14ac:dyDescent="0.3">
      <c r="B13" s="84"/>
      <c r="C13" s="406"/>
      <c r="D13" s="408"/>
      <c r="E13" s="408"/>
      <c r="F13" s="408"/>
      <c r="G13" s="410"/>
      <c r="I13" s="406"/>
      <c r="J13" s="408"/>
      <c r="K13" s="408"/>
      <c r="L13" s="408"/>
      <c r="M13" s="410"/>
    </row>
    <row r="14" spans="2:13" ht="116.25" customHeight="1" x14ac:dyDescent="0.25">
      <c r="B14" s="84"/>
      <c r="C14" s="87" t="s">
        <v>236</v>
      </c>
      <c r="D14" s="411" t="s">
        <v>204</v>
      </c>
      <c r="E14" s="411"/>
      <c r="F14" s="411" t="s">
        <v>200</v>
      </c>
      <c r="G14" s="412"/>
      <c r="I14" s="87" t="s">
        <v>236</v>
      </c>
      <c r="J14" s="411" t="s">
        <v>242</v>
      </c>
      <c r="K14" s="411"/>
      <c r="L14" s="411" t="s">
        <v>243</v>
      </c>
      <c r="M14" s="412"/>
    </row>
    <row r="15" spans="2:13" ht="116.25" customHeight="1" x14ac:dyDescent="0.25">
      <c r="B15" s="84"/>
      <c r="C15" s="85" t="s">
        <v>237</v>
      </c>
      <c r="D15" s="400" t="s">
        <v>205</v>
      </c>
      <c r="E15" s="400"/>
      <c r="F15" s="400" t="s">
        <v>206</v>
      </c>
      <c r="G15" s="401"/>
      <c r="I15" s="85" t="s">
        <v>237</v>
      </c>
      <c r="J15" s="400" t="s">
        <v>244</v>
      </c>
      <c r="K15" s="400"/>
      <c r="L15" s="400" t="s">
        <v>245</v>
      </c>
      <c r="M15" s="401"/>
    </row>
    <row r="16" spans="2:13" ht="140.25" customHeight="1" x14ac:dyDescent="0.25">
      <c r="C16" s="85" t="s">
        <v>238</v>
      </c>
      <c r="D16" s="400" t="s">
        <v>207</v>
      </c>
      <c r="E16" s="400"/>
      <c r="F16" s="400" t="s">
        <v>201</v>
      </c>
      <c r="G16" s="401"/>
      <c r="I16" s="85" t="s">
        <v>238</v>
      </c>
      <c r="J16" s="400" t="s">
        <v>246</v>
      </c>
      <c r="K16" s="400"/>
      <c r="L16" s="400" t="s">
        <v>247</v>
      </c>
      <c r="M16" s="401"/>
    </row>
    <row r="17" spans="3:13" ht="124.5" customHeight="1" x14ac:dyDescent="0.25">
      <c r="C17" s="85" t="s">
        <v>239</v>
      </c>
      <c r="D17" s="400" t="s">
        <v>209</v>
      </c>
      <c r="E17" s="400"/>
      <c r="F17" s="400" t="s">
        <v>208</v>
      </c>
      <c r="G17" s="401"/>
      <c r="I17" s="85" t="s">
        <v>239</v>
      </c>
      <c r="J17" s="400" t="s">
        <v>248</v>
      </c>
      <c r="K17" s="400"/>
      <c r="L17" s="400" t="s">
        <v>249</v>
      </c>
      <c r="M17" s="401"/>
    </row>
    <row r="18" spans="3:13" ht="139.5" customHeight="1" thickBot="1" x14ac:dyDescent="0.3">
      <c r="C18" s="86" t="s">
        <v>240</v>
      </c>
      <c r="D18" s="395" t="s">
        <v>211</v>
      </c>
      <c r="E18" s="395"/>
      <c r="F18" s="395" t="s">
        <v>210</v>
      </c>
      <c r="G18" s="396"/>
      <c r="I18" s="86" t="s">
        <v>240</v>
      </c>
      <c r="J18" s="395" t="s">
        <v>250</v>
      </c>
      <c r="K18" s="395"/>
      <c r="L18" s="395" t="s">
        <v>251</v>
      </c>
      <c r="M18" s="396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B26" zoomScale="80" zoomScaleNormal="80" workbookViewId="0">
      <selection activeCell="F35" sqref="F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5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31" t="s">
        <v>316</v>
      </c>
      <c r="D2" s="431"/>
      <c r="E2" s="431"/>
      <c r="F2" s="432"/>
    </row>
    <row r="3" spans="3:9" ht="30" customHeight="1" thickBot="1" x14ac:dyDescent="0.3">
      <c r="C3" s="426" t="s">
        <v>253</v>
      </c>
      <c r="D3" s="427"/>
      <c r="E3" s="428"/>
      <c r="F3" s="96"/>
      <c r="G3" s="426" t="s">
        <v>260</v>
      </c>
      <c r="H3" s="428"/>
      <c r="I3" s="96"/>
    </row>
    <row r="4" spans="3:9" ht="36" customHeight="1" thickBot="1" x14ac:dyDescent="0.3">
      <c r="C4" s="91" t="s">
        <v>252</v>
      </c>
      <c r="D4" s="418" t="s">
        <v>254</v>
      </c>
      <c r="E4" s="419"/>
      <c r="G4" s="91" t="s">
        <v>252</v>
      </c>
      <c r="H4" s="95" t="s">
        <v>261</v>
      </c>
    </row>
    <row r="5" spans="3:9" ht="33.75" customHeight="1" x14ac:dyDescent="0.25">
      <c r="C5" s="92" t="s">
        <v>255</v>
      </c>
      <c r="D5" s="420" t="s">
        <v>257</v>
      </c>
      <c r="E5" s="421"/>
      <c r="G5" s="92" t="s">
        <v>255</v>
      </c>
      <c r="H5" s="88" t="s">
        <v>262</v>
      </c>
    </row>
    <row r="6" spans="3:9" ht="33.75" customHeight="1" x14ac:dyDescent="0.25">
      <c r="C6" s="93" t="s">
        <v>4</v>
      </c>
      <c r="D6" s="422" t="s">
        <v>258</v>
      </c>
      <c r="E6" s="423"/>
      <c r="G6" s="93" t="s">
        <v>4</v>
      </c>
      <c r="H6" s="89" t="s">
        <v>263</v>
      </c>
    </row>
    <row r="7" spans="3:9" ht="33.75" customHeight="1" thickBot="1" x14ac:dyDescent="0.3">
      <c r="C7" s="94" t="s">
        <v>256</v>
      </c>
      <c r="D7" s="424" t="s">
        <v>259</v>
      </c>
      <c r="E7" s="425"/>
      <c r="G7" s="94" t="s">
        <v>256</v>
      </c>
      <c r="H7" s="90" t="s">
        <v>264</v>
      </c>
    </row>
    <row r="8" spans="3:9" ht="47.25" customHeight="1" x14ac:dyDescent="0.25"/>
    <row r="9" spans="3:9" ht="36" customHeight="1" thickBot="1" x14ac:dyDescent="0.3">
      <c r="C9" s="429" t="s">
        <v>318</v>
      </c>
      <c r="D9" s="429"/>
      <c r="E9" s="429"/>
      <c r="F9" s="430"/>
    </row>
    <row r="10" spans="3:9" ht="105.75" thickBot="1" x14ac:dyDescent="0.3">
      <c r="C10" s="132" t="s">
        <v>285</v>
      </c>
      <c r="D10" s="132" t="s">
        <v>286</v>
      </c>
      <c r="E10" s="131" t="s">
        <v>308</v>
      </c>
      <c r="F10" s="132" t="s">
        <v>309</v>
      </c>
    </row>
    <row r="11" spans="3:9" ht="27.75" customHeight="1" thickBot="1" x14ac:dyDescent="0.3">
      <c r="C11" s="133" t="s">
        <v>287</v>
      </c>
      <c r="D11" s="134" t="s">
        <v>290</v>
      </c>
      <c r="E11" s="134" t="s">
        <v>291</v>
      </c>
      <c r="F11" s="135" t="s">
        <v>7</v>
      </c>
      <c r="H11" s="8">
        <v>100</v>
      </c>
    </row>
    <row r="12" spans="3:9" ht="27.75" customHeight="1" thickBot="1" x14ac:dyDescent="0.3">
      <c r="C12" s="133" t="s">
        <v>288</v>
      </c>
      <c r="D12" s="134" t="s">
        <v>292</v>
      </c>
      <c r="E12" s="134" t="s">
        <v>293</v>
      </c>
      <c r="F12" s="135" t="s">
        <v>8</v>
      </c>
      <c r="H12" s="8">
        <v>50</v>
      </c>
    </row>
    <row r="13" spans="3:9" ht="27.75" customHeight="1" thickBot="1" x14ac:dyDescent="0.3">
      <c r="C13" s="136" t="s">
        <v>289</v>
      </c>
      <c r="D13" s="134" t="s">
        <v>294</v>
      </c>
      <c r="E13" s="134" t="s">
        <v>295</v>
      </c>
      <c r="F13" s="135" t="s">
        <v>8</v>
      </c>
      <c r="H13" s="8">
        <v>0</v>
      </c>
    </row>
    <row r="14" spans="3:9" ht="27.75" customHeight="1" thickBot="1" x14ac:dyDescent="0.3">
      <c r="C14" s="133" t="s">
        <v>296</v>
      </c>
      <c r="D14" s="134" t="s">
        <v>298</v>
      </c>
      <c r="E14" s="134" t="s">
        <v>299</v>
      </c>
      <c r="F14" s="135" t="s">
        <v>8</v>
      </c>
    </row>
    <row r="15" spans="3:9" ht="27.75" customHeight="1" thickBot="1" x14ac:dyDescent="0.3">
      <c r="C15" s="133" t="s">
        <v>288</v>
      </c>
      <c r="D15" s="134" t="s">
        <v>292</v>
      </c>
      <c r="E15" s="134" t="s">
        <v>300</v>
      </c>
      <c r="F15" s="135" t="s">
        <v>8</v>
      </c>
    </row>
    <row r="16" spans="3:9" ht="27.75" customHeight="1" thickBot="1" x14ac:dyDescent="0.3">
      <c r="C16" s="136" t="s">
        <v>297</v>
      </c>
      <c r="D16" s="134" t="s">
        <v>294</v>
      </c>
      <c r="E16" s="134" t="s">
        <v>301</v>
      </c>
      <c r="F16" s="135" t="s">
        <v>8</v>
      </c>
    </row>
    <row r="17" spans="3:6" ht="27.75" customHeight="1" thickBot="1" x14ac:dyDescent="0.3">
      <c r="C17" s="133" t="s">
        <v>302</v>
      </c>
      <c r="D17" s="134" t="s">
        <v>298</v>
      </c>
      <c r="E17" s="134" t="s">
        <v>305</v>
      </c>
      <c r="F17" s="135" t="s">
        <v>8</v>
      </c>
    </row>
    <row r="18" spans="3:6" ht="27.75" customHeight="1" thickBot="1" x14ac:dyDescent="0.3">
      <c r="C18" s="133" t="s">
        <v>303</v>
      </c>
      <c r="D18" s="134" t="s">
        <v>292</v>
      </c>
      <c r="E18" s="134" t="s">
        <v>306</v>
      </c>
      <c r="F18" s="135" t="s">
        <v>8</v>
      </c>
    </row>
    <row r="19" spans="3:6" ht="27.75" customHeight="1" thickBot="1" x14ac:dyDescent="0.3">
      <c r="C19" s="136" t="s">
        <v>304</v>
      </c>
      <c r="D19" s="134" t="s">
        <v>294</v>
      </c>
      <c r="E19" s="134" t="s">
        <v>307</v>
      </c>
      <c r="F19" s="135" t="s">
        <v>8</v>
      </c>
    </row>
    <row r="23" spans="3:6" ht="34.5" customHeight="1" thickBot="1" x14ac:dyDescent="0.3">
      <c r="C23" s="429" t="s">
        <v>317</v>
      </c>
      <c r="D23" s="429"/>
      <c r="E23" s="429"/>
      <c r="F23" s="430"/>
    </row>
    <row r="24" spans="3:6" ht="32.25" customHeight="1" thickBot="1" x14ac:dyDescent="0.3">
      <c r="C24" s="426" t="s">
        <v>265</v>
      </c>
      <c r="D24" s="427"/>
      <c r="E24" s="428"/>
      <c r="F24" s="96"/>
    </row>
    <row r="25" spans="3:6" ht="38.25" customHeight="1" thickBot="1" x14ac:dyDescent="0.3">
      <c r="C25" s="91" t="s">
        <v>252</v>
      </c>
      <c r="D25" s="418" t="s">
        <v>269</v>
      </c>
      <c r="E25" s="419"/>
    </row>
    <row r="26" spans="3:6" ht="38.25" customHeight="1" x14ac:dyDescent="0.25">
      <c r="C26" s="92" t="s">
        <v>255</v>
      </c>
      <c r="D26" s="420" t="s">
        <v>266</v>
      </c>
      <c r="E26" s="421"/>
    </row>
    <row r="27" spans="3:6" ht="38.25" customHeight="1" x14ac:dyDescent="0.25">
      <c r="C27" s="93" t="s">
        <v>4</v>
      </c>
      <c r="D27" s="422" t="s">
        <v>267</v>
      </c>
      <c r="E27" s="423"/>
    </row>
    <row r="28" spans="3:6" ht="38.25" customHeight="1" thickBot="1" x14ac:dyDescent="0.3">
      <c r="C28" s="94" t="s">
        <v>319</v>
      </c>
      <c r="D28" s="424" t="s">
        <v>268</v>
      </c>
      <c r="E28" s="425"/>
    </row>
    <row r="32" spans="3:6" ht="26.25" x14ac:dyDescent="0.4">
      <c r="C32" s="97" t="s">
        <v>275</v>
      </c>
    </row>
    <row r="33" spans="3:11" ht="15.75" thickBot="1" x14ac:dyDescent="0.3"/>
    <row r="34" spans="3:11" s="98" customFormat="1" ht="28.5" customHeight="1" thickBot="1" x14ac:dyDescent="0.25">
      <c r="C34" s="100" t="s">
        <v>270</v>
      </c>
      <c r="D34" s="101" t="s">
        <v>271</v>
      </c>
      <c r="E34" s="101" t="s">
        <v>272</v>
      </c>
      <c r="F34" s="101" t="s">
        <v>273</v>
      </c>
      <c r="G34" s="102" t="s">
        <v>274</v>
      </c>
      <c r="K34" s="99"/>
    </row>
    <row r="35" spans="3:11" s="107" customFormat="1" ht="28.5" customHeight="1" x14ac:dyDescent="0.25">
      <c r="C35" s="103" t="s">
        <v>255</v>
      </c>
      <c r="D35" s="82" t="s">
        <v>116</v>
      </c>
      <c r="E35" s="82" t="s">
        <v>116</v>
      </c>
      <c r="F35" s="82">
        <v>2</v>
      </c>
      <c r="G35" s="76">
        <v>2</v>
      </c>
      <c r="K35" s="104"/>
    </row>
    <row r="36" spans="3:11" s="107" customFormat="1" ht="28.5" customHeight="1" x14ac:dyDescent="0.25">
      <c r="C36" s="105" t="s">
        <v>255</v>
      </c>
      <c r="D36" s="83" t="s">
        <v>116</v>
      </c>
      <c r="E36" s="83" t="s">
        <v>117</v>
      </c>
      <c r="F36" s="83">
        <v>2</v>
      </c>
      <c r="G36" s="70">
        <v>1</v>
      </c>
      <c r="K36" s="104"/>
    </row>
    <row r="37" spans="3:11" s="107" customFormat="1" ht="28.5" customHeight="1" x14ac:dyDescent="0.25">
      <c r="C37" s="105" t="s">
        <v>255</v>
      </c>
      <c r="D37" s="83" t="s">
        <v>116</v>
      </c>
      <c r="E37" s="83" t="s">
        <v>118</v>
      </c>
      <c r="F37" s="83">
        <v>2</v>
      </c>
      <c r="G37" s="70">
        <v>0</v>
      </c>
      <c r="K37" s="104"/>
    </row>
    <row r="38" spans="3:11" s="107" customFormat="1" ht="28.5" customHeight="1" x14ac:dyDescent="0.25">
      <c r="C38" s="105" t="s">
        <v>255</v>
      </c>
      <c r="D38" s="83" t="s">
        <v>118</v>
      </c>
      <c r="E38" s="83" t="s">
        <v>116</v>
      </c>
      <c r="F38" s="83">
        <v>0</v>
      </c>
      <c r="G38" s="70">
        <v>2</v>
      </c>
      <c r="K38" s="104"/>
    </row>
    <row r="39" spans="3:11" s="107" customFormat="1" ht="28.5" customHeight="1" x14ac:dyDescent="0.25">
      <c r="C39" s="105" t="s">
        <v>4</v>
      </c>
      <c r="D39" s="83" t="s">
        <v>116</v>
      </c>
      <c r="E39" s="83" t="s">
        <v>116</v>
      </c>
      <c r="F39" s="83">
        <v>1</v>
      </c>
      <c r="G39" s="70">
        <v>1</v>
      </c>
      <c r="K39" s="104"/>
    </row>
    <row r="40" spans="3:11" s="107" customFormat="1" ht="28.5" customHeight="1" x14ac:dyDescent="0.25">
      <c r="C40" s="105" t="s">
        <v>4</v>
      </c>
      <c r="D40" s="83" t="s">
        <v>116</v>
      </c>
      <c r="E40" s="83" t="s">
        <v>117</v>
      </c>
      <c r="F40" s="83">
        <v>1</v>
      </c>
      <c r="G40" s="70">
        <v>0</v>
      </c>
      <c r="K40" s="104"/>
    </row>
    <row r="41" spans="3:11" s="107" customFormat="1" ht="28.5" customHeight="1" x14ac:dyDescent="0.25">
      <c r="C41" s="105" t="s">
        <v>4</v>
      </c>
      <c r="D41" s="83" t="s">
        <v>116</v>
      </c>
      <c r="E41" s="83" t="s">
        <v>118</v>
      </c>
      <c r="F41" s="83">
        <v>1</v>
      </c>
      <c r="G41" s="70">
        <v>0</v>
      </c>
      <c r="K41" s="104"/>
    </row>
    <row r="42" spans="3:11" s="107" customFormat="1" ht="28.5" customHeight="1" thickBot="1" x14ac:dyDescent="0.3">
      <c r="C42" s="106" t="s">
        <v>4</v>
      </c>
      <c r="D42" s="81" t="s">
        <v>118</v>
      </c>
      <c r="E42" s="81" t="s">
        <v>116</v>
      </c>
      <c r="F42" s="81">
        <v>0</v>
      </c>
      <c r="G42" s="73">
        <v>1</v>
      </c>
      <c r="K42" s="104"/>
    </row>
    <row r="45" spans="3:11" ht="90" x14ac:dyDescent="0.25">
      <c r="C45" s="108" t="s">
        <v>276</v>
      </c>
      <c r="E45" s="108" t="s">
        <v>277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5"/>
  <sheetViews>
    <sheetView tabSelected="1" topLeftCell="BR1" zoomScale="80" zoomScaleNormal="80" workbookViewId="0">
      <selection activeCell="CA3" sqref="CA3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1.28515625" style="17" customWidth="1"/>
    <col min="42" max="42" width="11.140625" style="16" customWidth="1"/>
    <col min="43" max="49" width="15.140625" style="25" customWidth="1"/>
    <col min="50" max="50" width="10.140625" style="25" customWidth="1"/>
    <col min="51" max="51" width="13.42578125" style="25" customWidth="1"/>
    <col min="52" max="52" width="12.42578125" style="25" customWidth="1"/>
    <col min="53" max="53" width="11.5703125" style="25" customWidth="1"/>
    <col min="54" max="54" width="12.140625" style="25" customWidth="1"/>
    <col min="55" max="55" width="11.28515625" style="25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U1" s="228" t="s">
        <v>416</v>
      </c>
      <c r="BV1" s="229"/>
      <c r="BW1" s="229"/>
      <c r="BX1" s="230"/>
    </row>
    <row r="2" spans="1:711" ht="32.25" customHeight="1" x14ac:dyDescent="0.25">
      <c r="O2" s="20" t="s">
        <v>425</v>
      </c>
      <c r="BU2" s="231"/>
      <c r="BV2" s="232"/>
      <c r="BW2" s="232"/>
      <c r="BX2" s="233"/>
    </row>
    <row r="3" spans="1:711" ht="12" customHeight="1" x14ac:dyDescent="0.25">
      <c r="L3" s="18"/>
      <c r="M3" s="18"/>
      <c r="N3" s="18"/>
      <c r="BU3" s="228" t="s">
        <v>417</v>
      </c>
      <c r="BV3" s="229"/>
      <c r="BW3" s="229"/>
      <c r="BX3" s="230"/>
    </row>
    <row r="4" spans="1:711" ht="14.25" customHeight="1" thickBot="1" x14ac:dyDescent="0.3">
      <c r="BU4" s="231"/>
      <c r="BV4" s="232"/>
      <c r="BW4" s="232"/>
      <c r="BX4" s="233"/>
    </row>
    <row r="5" spans="1:711" ht="20.25" customHeight="1" thickBot="1" x14ac:dyDescent="0.3">
      <c r="C5" s="446" t="s">
        <v>78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8"/>
      <c r="P5" s="449" t="s">
        <v>79</v>
      </c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450"/>
      <c r="AV5" s="450"/>
      <c r="AW5" s="450"/>
      <c r="AX5" s="450"/>
      <c r="AY5" s="450"/>
      <c r="AZ5" s="450"/>
      <c r="BA5" s="450"/>
      <c r="BB5" s="450"/>
      <c r="BC5" s="450"/>
      <c r="BD5" s="450"/>
      <c r="BE5" s="450"/>
      <c r="BF5" s="450"/>
      <c r="BG5" s="450"/>
      <c r="BH5" s="450"/>
      <c r="BI5" s="450"/>
      <c r="BJ5" s="451"/>
      <c r="BK5" s="494" t="s">
        <v>110</v>
      </c>
      <c r="BL5" s="452" t="s">
        <v>80</v>
      </c>
      <c r="BM5" s="455" t="s">
        <v>280</v>
      </c>
      <c r="BN5" s="455"/>
      <c r="BO5" s="455"/>
      <c r="BP5" s="455"/>
      <c r="BQ5" s="455"/>
      <c r="BR5" s="455"/>
      <c r="BS5" s="455"/>
      <c r="BT5" s="455"/>
      <c r="BU5" s="455"/>
      <c r="BV5" s="455"/>
      <c r="BW5" s="455"/>
      <c r="BX5" s="456"/>
    </row>
    <row r="6" spans="1:711" ht="19.5" customHeight="1" thickBot="1" x14ac:dyDescent="0.3">
      <c r="C6" s="459" t="s">
        <v>46</v>
      </c>
      <c r="D6" s="462" t="s">
        <v>47</v>
      </c>
      <c r="E6" s="433" t="s">
        <v>112</v>
      </c>
      <c r="F6" s="467" t="s">
        <v>154</v>
      </c>
      <c r="G6" s="467"/>
      <c r="H6" s="467"/>
      <c r="I6" s="480" t="s">
        <v>121</v>
      </c>
      <c r="J6" s="468" t="s">
        <v>3</v>
      </c>
      <c r="K6" s="468" t="s">
        <v>48</v>
      </c>
      <c r="L6" s="468" t="s">
        <v>81</v>
      </c>
      <c r="M6" s="483" t="s">
        <v>82</v>
      </c>
      <c r="N6" s="477" t="s">
        <v>122</v>
      </c>
      <c r="O6" s="471" t="s">
        <v>11</v>
      </c>
      <c r="P6" s="473" t="s">
        <v>49</v>
      </c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5"/>
      <c r="AO6" s="463" t="s">
        <v>155</v>
      </c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4"/>
      <c r="BJ6" s="465"/>
      <c r="BK6" s="495"/>
      <c r="BL6" s="453"/>
      <c r="BM6" s="457"/>
      <c r="BN6" s="457"/>
      <c r="BO6" s="457"/>
      <c r="BP6" s="457"/>
      <c r="BQ6" s="457"/>
      <c r="BR6" s="457"/>
      <c r="BS6" s="457"/>
      <c r="BT6" s="457"/>
      <c r="BU6" s="457"/>
      <c r="BV6" s="457"/>
      <c r="BW6" s="457"/>
      <c r="BX6" s="458"/>
    </row>
    <row r="7" spans="1:711" ht="120.75" customHeight="1" thickBot="1" x14ac:dyDescent="0.3">
      <c r="C7" s="460"/>
      <c r="D7" s="441"/>
      <c r="E7" s="434"/>
      <c r="F7" s="441" t="s">
        <v>145</v>
      </c>
      <c r="G7" s="441" t="s">
        <v>146</v>
      </c>
      <c r="H7" s="441" t="s">
        <v>144</v>
      </c>
      <c r="I7" s="481"/>
      <c r="J7" s="469"/>
      <c r="K7" s="469"/>
      <c r="L7" s="469"/>
      <c r="M7" s="469"/>
      <c r="N7" s="478"/>
      <c r="O7" s="466"/>
      <c r="P7" s="460" t="s">
        <v>50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66"/>
      <c r="AO7" s="484" t="s">
        <v>51</v>
      </c>
      <c r="AP7" s="485" t="s">
        <v>52</v>
      </c>
      <c r="AQ7" s="61" t="s">
        <v>213</v>
      </c>
      <c r="AR7" s="61" t="s">
        <v>214</v>
      </c>
      <c r="AS7" s="61" t="s">
        <v>215</v>
      </c>
      <c r="AT7" s="61" t="s">
        <v>216</v>
      </c>
      <c r="AU7" s="61" t="s">
        <v>217</v>
      </c>
      <c r="AV7" s="61" t="s">
        <v>219</v>
      </c>
      <c r="AW7" s="61" t="s">
        <v>218</v>
      </c>
      <c r="AX7" s="438" t="s">
        <v>310</v>
      </c>
      <c r="AY7" s="440" t="s">
        <v>311</v>
      </c>
      <c r="AZ7" s="440" t="s">
        <v>312</v>
      </c>
      <c r="BA7" s="440" t="s">
        <v>314</v>
      </c>
      <c r="BB7" s="438" t="s">
        <v>315</v>
      </c>
      <c r="BC7" s="438" t="s">
        <v>313</v>
      </c>
      <c r="BD7" s="487" t="s">
        <v>113</v>
      </c>
      <c r="BE7" s="488"/>
      <c r="BF7" s="484" t="s">
        <v>53</v>
      </c>
      <c r="BG7" s="489"/>
      <c r="BH7" s="489"/>
      <c r="BI7" s="489"/>
      <c r="BJ7" s="490"/>
      <c r="BK7" s="495"/>
      <c r="BL7" s="453"/>
      <c r="BM7" s="476" t="s">
        <v>54</v>
      </c>
      <c r="BN7" s="436"/>
      <c r="BO7" s="436"/>
      <c r="BP7" s="436"/>
      <c r="BQ7" s="436"/>
      <c r="BR7" s="436"/>
      <c r="BS7" s="436"/>
      <c r="BT7" s="437"/>
      <c r="BU7" s="436" t="s">
        <v>281</v>
      </c>
      <c r="BV7" s="436"/>
      <c r="BW7" s="436"/>
      <c r="BX7" s="437"/>
    </row>
    <row r="8" spans="1:711" ht="66.75" customHeight="1" thickBot="1" x14ac:dyDescent="0.3">
      <c r="C8" s="461"/>
      <c r="D8" s="442"/>
      <c r="E8" s="435"/>
      <c r="F8" s="442"/>
      <c r="G8" s="442"/>
      <c r="H8" s="442"/>
      <c r="I8" s="482"/>
      <c r="J8" s="470"/>
      <c r="K8" s="470"/>
      <c r="L8" s="470"/>
      <c r="M8" s="470"/>
      <c r="N8" s="479"/>
      <c r="O8" s="472"/>
      <c r="P8" s="57" t="s">
        <v>12</v>
      </c>
      <c r="Q8" s="58" t="s">
        <v>83</v>
      </c>
      <c r="R8" s="54" t="s">
        <v>55</v>
      </c>
      <c r="S8" s="54" t="s">
        <v>56</v>
      </c>
      <c r="T8" s="54" t="s">
        <v>57</v>
      </c>
      <c r="U8" s="54" t="s">
        <v>58</v>
      </c>
      <c r="V8" s="54" t="s">
        <v>59</v>
      </c>
      <c r="W8" s="54" t="s">
        <v>60</v>
      </c>
      <c r="X8" s="54" t="s">
        <v>61</v>
      </c>
      <c r="Y8" s="54" t="s">
        <v>62</v>
      </c>
      <c r="Z8" s="54" t="s">
        <v>63</v>
      </c>
      <c r="AA8" s="54" t="s">
        <v>64</v>
      </c>
      <c r="AB8" s="54" t="s">
        <v>65</v>
      </c>
      <c r="AC8" s="54" t="s">
        <v>66</v>
      </c>
      <c r="AD8" s="54" t="s">
        <v>67</v>
      </c>
      <c r="AE8" s="54" t="s">
        <v>68</v>
      </c>
      <c r="AF8" s="54" t="s">
        <v>69</v>
      </c>
      <c r="AG8" s="54" t="s">
        <v>70</v>
      </c>
      <c r="AH8" s="54" t="s">
        <v>71</v>
      </c>
      <c r="AI8" s="54" t="s">
        <v>72</v>
      </c>
      <c r="AJ8" s="54" t="s">
        <v>282</v>
      </c>
      <c r="AK8" s="55" t="s">
        <v>73</v>
      </c>
      <c r="AL8" s="26" t="s">
        <v>13</v>
      </c>
      <c r="AM8" s="58" t="s">
        <v>84</v>
      </c>
      <c r="AN8" s="80" t="s">
        <v>74</v>
      </c>
      <c r="AO8" s="461"/>
      <c r="AP8" s="486"/>
      <c r="AQ8" s="62" t="s">
        <v>128</v>
      </c>
      <c r="AR8" s="62" t="s">
        <v>127</v>
      </c>
      <c r="AS8" s="62" t="s">
        <v>126</v>
      </c>
      <c r="AT8" s="62" t="s">
        <v>220</v>
      </c>
      <c r="AU8" s="62" t="s">
        <v>129</v>
      </c>
      <c r="AV8" s="62" t="s">
        <v>130</v>
      </c>
      <c r="AW8" s="62" t="s">
        <v>131</v>
      </c>
      <c r="AX8" s="439"/>
      <c r="AY8" s="439"/>
      <c r="AZ8" s="439"/>
      <c r="BA8" s="439"/>
      <c r="BB8" s="439"/>
      <c r="BC8" s="439"/>
      <c r="BD8" s="59" t="s">
        <v>12</v>
      </c>
      <c r="BE8" s="126" t="s">
        <v>13</v>
      </c>
      <c r="BF8" s="57" t="s">
        <v>12</v>
      </c>
      <c r="BG8" s="58" t="s">
        <v>85</v>
      </c>
      <c r="BH8" s="58" t="s">
        <v>13</v>
      </c>
      <c r="BI8" s="58" t="s">
        <v>86</v>
      </c>
      <c r="BJ8" s="80" t="s">
        <v>74</v>
      </c>
      <c r="BK8" s="496"/>
      <c r="BL8" s="454"/>
      <c r="BM8" s="114" t="s">
        <v>106</v>
      </c>
      <c r="BN8" s="109" t="s">
        <v>107</v>
      </c>
      <c r="BO8" s="110" t="s">
        <v>132</v>
      </c>
      <c r="BP8" s="111" t="s">
        <v>278</v>
      </c>
      <c r="BQ8" s="111" t="s">
        <v>108</v>
      </c>
      <c r="BR8" s="111" t="s">
        <v>109</v>
      </c>
      <c r="BS8" s="111" t="s">
        <v>133</v>
      </c>
      <c r="BT8" s="112" t="s">
        <v>77</v>
      </c>
      <c r="BU8" s="113" t="s">
        <v>76</v>
      </c>
      <c r="BV8" s="111" t="s">
        <v>75</v>
      </c>
      <c r="BW8" s="111" t="s">
        <v>279</v>
      </c>
      <c r="BX8" s="112" t="s">
        <v>77</v>
      </c>
    </row>
    <row r="9" spans="1:711" s="23" customFormat="1" ht="65.25" customHeight="1" thickBot="1" x14ac:dyDescent="0.3">
      <c r="A9"/>
      <c r="B9"/>
      <c r="C9" s="300" t="s">
        <v>342</v>
      </c>
      <c r="D9" s="303" t="s">
        <v>343</v>
      </c>
      <c r="E9" s="205" t="s">
        <v>395</v>
      </c>
      <c r="F9" s="206"/>
      <c r="G9" s="35" t="s">
        <v>139</v>
      </c>
      <c r="H9" s="35" t="s">
        <v>151</v>
      </c>
      <c r="I9" s="35"/>
      <c r="J9" s="306" t="s">
        <v>93</v>
      </c>
      <c r="K9" s="309" t="s">
        <v>396</v>
      </c>
      <c r="L9" s="443" t="s">
        <v>397</v>
      </c>
      <c r="M9" s="378" t="s">
        <v>111</v>
      </c>
      <c r="N9" s="38"/>
      <c r="O9" s="503" t="s">
        <v>398</v>
      </c>
      <c r="P9" s="321" t="s">
        <v>87</v>
      </c>
      <c r="Q9" s="324">
        <v>3</v>
      </c>
      <c r="R9" s="342">
        <v>1</v>
      </c>
      <c r="S9" s="342">
        <v>1</v>
      </c>
      <c r="T9" s="342">
        <v>1</v>
      </c>
      <c r="U9" s="342">
        <v>1</v>
      </c>
      <c r="V9" s="342">
        <v>1</v>
      </c>
      <c r="W9" s="342">
        <v>1</v>
      </c>
      <c r="X9" s="342">
        <v>1</v>
      </c>
      <c r="Y9" s="342">
        <v>0</v>
      </c>
      <c r="Z9" s="342">
        <v>0</v>
      </c>
      <c r="AA9" s="342">
        <v>1</v>
      </c>
      <c r="AB9" s="342">
        <v>1</v>
      </c>
      <c r="AC9" s="342">
        <v>1</v>
      </c>
      <c r="AD9" s="342">
        <v>1</v>
      </c>
      <c r="AE9" s="342">
        <v>0</v>
      </c>
      <c r="AF9" s="342">
        <v>1</v>
      </c>
      <c r="AG9" s="342">
        <v>0</v>
      </c>
      <c r="AH9" s="342">
        <v>1</v>
      </c>
      <c r="AI9" s="342">
        <v>1</v>
      </c>
      <c r="AJ9" s="342">
        <v>0</v>
      </c>
      <c r="AK9" s="342">
        <f>SUM(R9:AJ9)</f>
        <v>14</v>
      </c>
      <c r="AL9" s="491" t="str">
        <f>IF($AK9&lt;6,"3. Moderado",IF($AK9&lt;12,"4. Mayor",IF($AK9&gt;11,"5. Catastrófico")))</f>
        <v>5. Catastrófico</v>
      </c>
      <c r="AM9" s="345">
        <v>5</v>
      </c>
      <c r="AN9" s="348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202" t="s">
        <v>399</v>
      </c>
      <c r="AP9" s="37" t="s">
        <v>34</v>
      </c>
      <c r="AQ9" s="38">
        <v>15</v>
      </c>
      <c r="AR9" s="38">
        <v>15</v>
      </c>
      <c r="AS9" s="38">
        <v>15</v>
      </c>
      <c r="AT9" s="38">
        <v>15</v>
      </c>
      <c r="AU9" s="38">
        <v>15</v>
      </c>
      <c r="AV9" s="38">
        <v>15</v>
      </c>
      <c r="AW9" s="38">
        <v>10</v>
      </c>
      <c r="AX9" s="189">
        <f t="shared" ref="AX9:AX11" si="0">SUM(AQ9:AW9)</f>
        <v>100</v>
      </c>
      <c r="AY9" s="189" t="s">
        <v>255</v>
      </c>
      <c r="AZ9" s="189" t="s">
        <v>255</v>
      </c>
      <c r="BA9" s="189">
        <v>100</v>
      </c>
      <c r="BB9" s="366">
        <f>AVERAGE(BA9:BA11)</f>
        <v>100</v>
      </c>
      <c r="BC9" s="369" t="s">
        <v>4</v>
      </c>
      <c r="BD9" s="372" t="s">
        <v>116</v>
      </c>
      <c r="BE9" s="500" t="s">
        <v>116</v>
      </c>
      <c r="BF9" s="321" t="s">
        <v>87</v>
      </c>
      <c r="BG9" s="324">
        <v>3</v>
      </c>
      <c r="BH9" s="324" t="s">
        <v>103</v>
      </c>
      <c r="BI9" s="324">
        <v>3</v>
      </c>
      <c r="BJ9" s="247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497" t="s">
        <v>402</v>
      </c>
      <c r="BL9" s="250" t="s">
        <v>119</v>
      </c>
      <c r="BM9" s="115">
        <v>43739</v>
      </c>
      <c r="BN9" s="45">
        <v>44134</v>
      </c>
      <c r="BO9" s="139" t="s">
        <v>403</v>
      </c>
      <c r="BP9" s="46" t="s">
        <v>404</v>
      </c>
      <c r="BQ9" s="48">
        <v>1</v>
      </c>
      <c r="BR9" s="46" t="s">
        <v>405</v>
      </c>
      <c r="BS9" s="46" t="s">
        <v>407</v>
      </c>
      <c r="BT9" s="204" t="s">
        <v>408</v>
      </c>
      <c r="BU9" s="115">
        <v>43799</v>
      </c>
      <c r="BV9" s="47" t="s">
        <v>413</v>
      </c>
      <c r="BW9" s="48" t="s">
        <v>355</v>
      </c>
      <c r="BX9" s="49" t="s">
        <v>411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301"/>
      <c r="D10" s="304"/>
      <c r="E10" s="125" t="s">
        <v>348</v>
      </c>
      <c r="F10" s="29"/>
      <c r="G10" s="56" t="s">
        <v>139</v>
      </c>
      <c r="H10" s="56" t="s">
        <v>151</v>
      </c>
      <c r="I10" s="29"/>
      <c r="J10" s="307"/>
      <c r="K10" s="310"/>
      <c r="L10" s="444"/>
      <c r="M10" s="379"/>
      <c r="O10" s="504"/>
      <c r="P10" s="322"/>
      <c r="Q10" s="325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492"/>
      <c r="AM10" s="346"/>
      <c r="AN10" s="349"/>
      <c r="AO10" s="203" t="s">
        <v>400</v>
      </c>
      <c r="AP10" s="21" t="s">
        <v>6</v>
      </c>
      <c r="AQ10" s="30">
        <v>15</v>
      </c>
      <c r="AR10" s="30">
        <v>15</v>
      </c>
      <c r="AS10" s="30">
        <v>15</v>
      </c>
      <c r="AT10" s="30">
        <v>15</v>
      </c>
      <c r="AU10" s="30">
        <v>15</v>
      </c>
      <c r="AV10" s="30">
        <v>15</v>
      </c>
      <c r="AW10" s="30">
        <v>10</v>
      </c>
      <c r="AX10" s="27">
        <f t="shared" si="0"/>
        <v>100</v>
      </c>
      <c r="AY10" s="27" t="s">
        <v>255</v>
      </c>
      <c r="AZ10" s="27" t="s">
        <v>255</v>
      </c>
      <c r="BA10" s="27">
        <v>100</v>
      </c>
      <c r="BB10" s="367"/>
      <c r="BC10" s="370"/>
      <c r="BD10" s="373"/>
      <c r="BE10" s="501"/>
      <c r="BF10" s="322"/>
      <c r="BG10" s="325"/>
      <c r="BH10" s="325"/>
      <c r="BI10" s="325"/>
      <c r="BJ10" s="248"/>
      <c r="BK10" s="498"/>
      <c r="BL10" s="251"/>
      <c r="BM10" s="386">
        <v>43739</v>
      </c>
      <c r="BN10" s="387">
        <v>44134</v>
      </c>
      <c r="BO10" s="509" t="s">
        <v>412</v>
      </c>
      <c r="BP10" s="389" t="s">
        <v>404</v>
      </c>
      <c r="BQ10" s="382">
        <v>1</v>
      </c>
      <c r="BR10" s="382" t="s">
        <v>406</v>
      </c>
      <c r="BS10" s="382" t="s">
        <v>409</v>
      </c>
      <c r="BT10" s="511" t="s">
        <v>410</v>
      </c>
      <c r="BU10" s="360">
        <v>43830</v>
      </c>
      <c r="BV10" s="506" t="s">
        <v>415</v>
      </c>
      <c r="BW10" s="508" t="s">
        <v>355</v>
      </c>
      <c r="BX10" s="358" t="s">
        <v>414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thickBot="1" x14ac:dyDescent="0.3">
      <c r="A11"/>
      <c r="B11"/>
      <c r="C11" s="302"/>
      <c r="D11" s="305"/>
      <c r="E11" s="130" t="s">
        <v>349</v>
      </c>
      <c r="F11" s="40"/>
      <c r="G11" s="184" t="s">
        <v>139</v>
      </c>
      <c r="H11" s="184" t="s">
        <v>151</v>
      </c>
      <c r="I11" s="40"/>
      <c r="J11" s="308"/>
      <c r="K11" s="311"/>
      <c r="L11" s="445"/>
      <c r="M11" s="380"/>
      <c r="N11" s="60"/>
      <c r="O11" s="505"/>
      <c r="P11" s="323"/>
      <c r="Q11" s="326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493"/>
      <c r="AM11" s="347"/>
      <c r="AN11" s="350"/>
      <c r="AO11" s="207" t="s">
        <v>401</v>
      </c>
      <c r="AP11" s="41" t="s">
        <v>6</v>
      </c>
      <c r="AQ11" s="42">
        <v>15</v>
      </c>
      <c r="AR11" s="42">
        <v>15</v>
      </c>
      <c r="AS11" s="42">
        <v>15</v>
      </c>
      <c r="AT11" s="42">
        <v>15</v>
      </c>
      <c r="AU11" s="42">
        <v>15</v>
      </c>
      <c r="AV11" s="42">
        <v>15</v>
      </c>
      <c r="AW11" s="42">
        <v>10</v>
      </c>
      <c r="AX11" s="183">
        <f t="shared" si="0"/>
        <v>100</v>
      </c>
      <c r="AY11" s="183" t="s">
        <v>255</v>
      </c>
      <c r="AZ11" s="183" t="s">
        <v>255</v>
      </c>
      <c r="BA11" s="183">
        <v>100</v>
      </c>
      <c r="BB11" s="368"/>
      <c r="BC11" s="371"/>
      <c r="BD11" s="374"/>
      <c r="BE11" s="502"/>
      <c r="BF11" s="323"/>
      <c r="BG11" s="326"/>
      <c r="BH11" s="326"/>
      <c r="BI11" s="326"/>
      <c r="BJ11" s="249"/>
      <c r="BK11" s="499"/>
      <c r="BL11" s="252"/>
      <c r="BM11" s="361"/>
      <c r="BN11" s="388"/>
      <c r="BO11" s="510"/>
      <c r="BP11" s="383"/>
      <c r="BQ11" s="383"/>
      <c r="BR11" s="383"/>
      <c r="BS11" s="383"/>
      <c r="BT11" s="512"/>
      <c r="BU11" s="361"/>
      <c r="BV11" s="507"/>
      <c r="BW11" s="383"/>
      <c r="BX11" s="359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x14ac:dyDescent="0.25">
      <c r="BF12" s="13"/>
      <c r="BH12" s="13"/>
      <c r="BK12" s="13"/>
      <c r="BL12" s="13"/>
      <c r="BM12" s="24"/>
      <c r="BN12" s="24"/>
    </row>
    <row r="13" spans="1:711" x14ac:dyDescent="0.25">
      <c r="C13" s="226" t="s">
        <v>418</v>
      </c>
      <c r="D13" s="234" t="s">
        <v>423</v>
      </c>
      <c r="E13" s="235"/>
    </row>
    <row r="14" spans="1:711" x14ac:dyDescent="0.25">
      <c r="C14" s="226" t="s">
        <v>419</v>
      </c>
      <c r="D14" s="236" t="s">
        <v>420</v>
      </c>
      <c r="E14" s="236"/>
    </row>
    <row r="15" spans="1:711" ht="26.25" x14ac:dyDescent="0.25">
      <c r="C15" s="226" t="s">
        <v>421</v>
      </c>
      <c r="D15" s="237" t="s">
        <v>422</v>
      </c>
      <c r="E15" s="238"/>
    </row>
  </sheetData>
  <dataConsolidate/>
  <mergeCells count="94">
    <mergeCell ref="BU1:BX2"/>
    <mergeCell ref="BU3:BX4"/>
    <mergeCell ref="BX10:BX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  <mergeCell ref="M9:M11"/>
    <mergeCell ref="BK9:BK11"/>
    <mergeCell ref="BF9:BF11"/>
    <mergeCell ref="BH9:BH11"/>
    <mergeCell ref="BE9:BE11"/>
    <mergeCell ref="BD9:BD11"/>
    <mergeCell ref="BG9:BG11"/>
    <mergeCell ref="R9:R11"/>
    <mergeCell ref="S9:S11"/>
    <mergeCell ref="T9:T11"/>
    <mergeCell ref="U9:U11"/>
    <mergeCell ref="O9:O11"/>
    <mergeCell ref="K9:K11"/>
    <mergeCell ref="P9:P11"/>
    <mergeCell ref="Q9:Q11"/>
    <mergeCell ref="AM9:AM11"/>
    <mergeCell ref="AH9:AH11"/>
    <mergeCell ref="AJ9:AJ11"/>
    <mergeCell ref="AK9:AK11"/>
    <mergeCell ref="AI9:AI11"/>
    <mergeCell ref="V9:V11"/>
    <mergeCell ref="W9:W11"/>
    <mergeCell ref="X9:X11"/>
    <mergeCell ref="Y9:Y11"/>
    <mergeCell ref="Z9:Z11"/>
    <mergeCell ref="AA9:AA11"/>
    <mergeCell ref="AB9:AB11"/>
    <mergeCell ref="AC9:AC11"/>
    <mergeCell ref="AD9:AD11"/>
    <mergeCell ref="AE9:AE11"/>
    <mergeCell ref="AL9:AL11"/>
    <mergeCell ref="AF9:AF11"/>
    <mergeCell ref="AG9:AG11"/>
    <mergeCell ref="M6:M8"/>
    <mergeCell ref="AO7:AO8"/>
    <mergeCell ref="AP7:AP8"/>
    <mergeCell ref="BD7:BE7"/>
    <mergeCell ref="BF7:BJ7"/>
    <mergeCell ref="C9:C11"/>
    <mergeCell ref="D9:D11"/>
    <mergeCell ref="J9:J11"/>
    <mergeCell ref="L9:L11"/>
    <mergeCell ref="C5:O5"/>
    <mergeCell ref="P5:BJ5"/>
    <mergeCell ref="BL5:BL8"/>
    <mergeCell ref="BM5:BX6"/>
    <mergeCell ref="C6:C8"/>
    <mergeCell ref="D6:D8"/>
    <mergeCell ref="AO6:BJ6"/>
    <mergeCell ref="P7:AN7"/>
    <mergeCell ref="BJ9:BJ11"/>
    <mergeCell ref="BU7:BX7"/>
    <mergeCell ref="AN9:AN11"/>
    <mergeCell ref="AX7:AX8"/>
    <mergeCell ref="AY7:AY8"/>
    <mergeCell ref="AZ7:AZ8"/>
    <mergeCell ref="BA7:BA8"/>
    <mergeCell ref="BB7:BB8"/>
    <mergeCell ref="BC7:BC8"/>
    <mergeCell ref="BB9:BB11"/>
    <mergeCell ref="BC9:BC11"/>
    <mergeCell ref="BM7:BT7"/>
    <mergeCell ref="BK5:BK8"/>
    <mergeCell ref="BL9:BL11"/>
    <mergeCell ref="BV10:BV11"/>
    <mergeCell ref="BW10:BW11"/>
    <mergeCell ref="D13:E13"/>
    <mergeCell ref="D14:E14"/>
    <mergeCell ref="D15:E15"/>
    <mergeCell ref="E6:E8"/>
    <mergeCell ref="BI9:BI11"/>
    <mergeCell ref="F7:F8"/>
    <mergeCell ref="G7:G8"/>
    <mergeCell ref="H7:H8"/>
    <mergeCell ref="F6:H6"/>
    <mergeCell ref="L6:L8"/>
    <mergeCell ref="O6:O8"/>
    <mergeCell ref="P6:AN6"/>
    <mergeCell ref="N6:N8"/>
    <mergeCell ref="I6:I8"/>
    <mergeCell ref="J6:J8"/>
    <mergeCell ref="K6:K8"/>
  </mergeCells>
  <conditionalFormatting sqref="BK9:BL9">
    <cfRule type="containsBlanks" dxfId="18" priority="97">
      <formula>LEN(TRIM(BK9))=0</formula>
    </cfRule>
    <cfRule type="containsText" dxfId="17" priority="98" operator="containsText" text="extrema">
      <formula>NOT(ISERROR(SEARCH("extrema",BK9)))</formula>
    </cfRule>
    <cfRule type="containsText" dxfId="16" priority="99" operator="containsText" text="alta">
      <formula>NOT(ISERROR(SEARCH("alta",BK9)))</formula>
    </cfRule>
    <cfRule type="containsText" dxfId="15" priority="100" operator="containsText" text="moderada">
      <formula>NOT(ISERROR(SEARCH("moderada",BK9)))</formula>
    </cfRule>
    <cfRule type="containsText" dxfId="14" priority="101" operator="containsText" text="baja">
      <formula>NOT(ISERROR(SEARCH("baja",BK9)))</formula>
    </cfRule>
  </conditionalFormatting>
  <conditionalFormatting sqref="AN9">
    <cfRule type="containsBlanks" dxfId="13" priority="95">
      <formula>LEN(TRIM(AN9))=0</formula>
    </cfRule>
    <cfRule type="containsText" dxfId="12" priority="96" operator="containsText" text="alto">
      <formula>NOT(ISERROR(SEARCH("alto",AN9)))</formula>
    </cfRule>
  </conditionalFormatting>
  <conditionalFormatting sqref="BJ9">
    <cfRule type="containsBlanks" dxfId="11" priority="85">
      <formula>LEN(TRIM(BJ9))=0</formula>
    </cfRule>
    <cfRule type="containsText" dxfId="10" priority="86" operator="containsText" text="alto">
      <formula>NOT(ISERROR(SEARCH("alto",BJ9)))</formula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</xm:sqref>
        </x14:dataValidation>
        <x14:dataValidation type="list" allowBlank="1" showInputMessage="1" showErrorMessage="1">
          <x14:formula1>
            <xm:f>Criterios!$G$3:$G$7</xm:f>
          </x14:formula1>
          <xm:sqref>Q9 BG9</xm:sqref>
        </x14:dataValidation>
        <x14:dataValidation type="list" allowBlank="1" showInputMessage="1" showErrorMessage="1">
          <x14:formula1>
            <xm:f>Criterios!$H$3:$H$7</xm:f>
          </x14:formula1>
          <xm:sqref>BH9</xm:sqref>
        </x14:dataValidation>
        <x14:dataValidation type="list" allowBlank="1" showInputMessage="1" showErrorMessage="1">
          <x14:formula1>
            <xm:f>Criterios!$F$3:$F$7</xm:f>
          </x14:formula1>
          <xm:sqref>P9 BF9</xm:sqref>
        </x14:dataValidation>
        <x14:dataValidation type="list" allowBlank="1" showInputMessage="1" showErrorMessage="1">
          <x14:formula1>
            <xm:f>Criterios!$M$3:$M$5</xm:f>
          </x14:formula1>
          <xm:sqref>BD9:BE9</xm:sqref>
        </x14:dataValidation>
        <x14:dataValidation type="list" allowBlank="1" showInputMessage="1" showErrorMessage="1">
          <x14:formula1>
            <xm:f>Criterios!$N$3:$N$6</xm:f>
          </x14:formula1>
          <xm:sqref>BL9</xm:sqref>
        </x14:dataValidation>
        <x14:dataValidation type="list" allowBlank="1" showInputMessage="1" showErrorMessage="1">
          <x14:formula1>
            <xm:f>Criterios!$H$3:$H$5</xm:f>
          </x14:formula1>
          <xm:sqref>AL9</xm:sqref>
        </x14:dataValidation>
        <x14:dataValidation type="list" allowBlank="1" showInputMessage="1" showErrorMessage="1">
          <x14:formula1>
            <xm:f>'Solidez de los controles'!$C$5:$C$7</xm:f>
          </x14:formula1>
          <xm:sqref>BC9 AY9:AZ11</xm:sqref>
        </x14:dataValidation>
        <x14:dataValidation type="list" allowBlank="1" showInputMessage="1" showErrorMessage="1">
          <x14:formula1>
            <xm:f>Criterios!$A$14</xm:f>
          </x14:formula1>
          <xm:sqref>M9</xm:sqref>
        </x14:dataValidation>
        <x14:dataValidation type="list" allowBlank="1" showInputMessage="1" showErrorMessage="1">
          <x14:formula1>
            <xm:f>Criterios!$K$3:$K$5</xm:f>
          </x14:formula1>
          <xm:sqref>AP9:AP11</xm:sqref>
        </x14:dataValidation>
        <x14:dataValidation type="list" allowBlank="1" showInputMessage="1" showErrorMessage="1">
          <x14:formula1>
            <xm:f>Criterios!$B$3:$B$9</xm:f>
          </x14:formula1>
          <xm:sqref>F9:F11</xm:sqref>
        </x14:dataValidation>
        <x14:dataValidation type="list" allowBlank="1" showInputMessage="1" showErrorMessage="1">
          <x14:formula1>
            <xm:f>Criterios!$C$3:$C$9</xm:f>
          </x14:formula1>
          <xm:sqref>G9:G11</xm:sqref>
        </x14:dataValidation>
        <x14:dataValidation type="list" allowBlank="1" showInputMessage="1" showErrorMessage="1">
          <x14:formula1>
            <xm:f>Criterios!$D$3:$D$10</xm:f>
          </x14:formula1>
          <xm:sqref>H9:H11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393"/>
      <c r="E3" s="393"/>
      <c r="F3" s="393"/>
    </row>
    <row r="4" spans="2:8" ht="24" customHeight="1" x14ac:dyDescent="0.35">
      <c r="D4" s="393" t="s">
        <v>43</v>
      </c>
      <c r="E4" s="393"/>
      <c r="F4" s="393"/>
    </row>
    <row r="5" spans="2:8" ht="24" customHeight="1" x14ac:dyDescent="0.25"/>
    <row r="6" spans="2:8" ht="56.25" customHeight="1" x14ac:dyDescent="0.25">
      <c r="C6" s="34" t="s">
        <v>90</v>
      </c>
      <c r="D6" s="121"/>
      <c r="E6" s="121"/>
      <c r="F6" s="121"/>
      <c r="H6" s="7" t="s">
        <v>35</v>
      </c>
    </row>
    <row r="7" spans="2:8" ht="56.25" customHeight="1" x14ac:dyDescent="0.25">
      <c r="C7" s="34" t="s">
        <v>91</v>
      </c>
      <c r="D7" s="122"/>
      <c r="E7" s="121"/>
      <c r="F7" s="121"/>
      <c r="H7" s="2" t="s">
        <v>2</v>
      </c>
    </row>
    <row r="8" spans="2:8" ht="56.25" customHeight="1" x14ac:dyDescent="0.25">
      <c r="B8" s="6" t="s">
        <v>42</v>
      </c>
      <c r="C8" s="34" t="s">
        <v>92</v>
      </c>
      <c r="D8" s="122"/>
      <c r="E8" s="121"/>
      <c r="F8" s="121" t="s">
        <v>93</v>
      </c>
      <c r="H8" s="3" t="s">
        <v>4</v>
      </c>
    </row>
    <row r="9" spans="2:8" ht="56.25" customHeight="1" x14ac:dyDescent="0.25">
      <c r="C9" s="34" t="s">
        <v>94</v>
      </c>
      <c r="D9" s="123"/>
      <c r="E9" s="122"/>
      <c r="F9" s="121"/>
      <c r="H9" s="4" t="s">
        <v>1</v>
      </c>
    </row>
    <row r="10" spans="2:8" ht="56.25" customHeight="1" x14ac:dyDescent="0.25">
      <c r="C10" s="34" t="s">
        <v>284</v>
      </c>
      <c r="D10" s="123"/>
      <c r="E10" s="122"/>
      <c r="F10" s="121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394"/>
      <c r="E14" s="394"/>
      <c r="F14" s="394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393"/>
      <c r="E3" s="393"/>
      <c r="F3" s="393"/>
    </row>
    <row r="4" spans="2:8" ht="50.1" customHeight="1" x14ac:dyDescent="0.35">
      <c r="D4" s="393" t="s">
        <v>44</v>
      </c>
      <c r="E4" s="393"/>
      <c r="F4" s="393"/>
    </row>
    <row r="5" spans="2:8" ht="20.25" customHeight="1" x14ac:dyDescent="0.25"/>
    <row r="6" spans="2:8" ht="57" customHeight="1" x14ac:dyDescent="0.25">
      <c r="C6" s="34" t="s">
        <v>90</v>
      </c>
      <c r="D6" s="121"/>
      <c r="E6" s="121"/>
      <c r="F6" s="121"/>
      <c r="H6" s="7" t="s">
        <v>35</v>
      </c>
    </row>
    <row r="7" spans="2:8" ht="57" customHeight="1" x14ac:dyDescent="0.25">
      <c r="C7" s="34" t="s">
        <v>91</v>
      </c>
      <c r="D7" s="122"/>
      <c r="E7" s="121"/>
      <c r="F7" s="121"/>
      <c r="H7" s="2" t="s">
        <v>2</v>
      </c>
    </row>
    <row r="8" spans="2:8" ht="57" customHeight="1" x14ac:dyDescent="0.25">
      <c r="B8" s="6" t="s">
        <v>42</v>
      </c>
      <c r="C8" s="34" t="s">
        <v>92</v>
      </c>
      <c r="D8" s="122" t="s">
        <v>93</v>
      </c>
      <c r="E8" s="121"/>
      <c r="F8" s="121"/>
      <c r="H8" s="3" t="s">
        <v>4</v>
      </c>
    </row>
    <row r="9" spans="2:8" ht="57" customHeight="1" x14ac:dyDescent="0.25">
      <c r="C9" s="34" t="s">
        <v>94</v>
      </c>
      <c r="D9" s="123"/>
      <c r="E9" s="122"/>
      <c r="F9" s="121"/>
      <c r="H9" s="4" t="s">
        <v>1</v>
      </c>
    </row>
    <row r="10" spans="2:8" ht="57" customHeight="1" x14ac:dyDescent="0.25">
      <c r="C10" s="34" t="s">
        <v>284</v>
      </c>
      <c r="D10" s="123"/>
      <c r="E10" s="122"/>
      <c r="F10" s="121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394"/>
      <c r="E14" s="394"/>
      <c r="F14" s="394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2019-11-01T17:16:23Z</cp:lastPrinted>
  <dcterms:created xsi:type="dcterms:W3CDTF">2013-05-09T21:35:12Z</dcterms:created>
  <dcterms:modified xsi:type="dcterms:W3CDTF">2019-11-20T15:08:35Z</dcterms:modified>
</cp:coreProperties>
</file>