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csecret\Desktop\para imprimir\"/>
    </mc:Choice>
  </mc:AlternateContent>
  <bookViews>
    <workbookView xWindow="0" yWindow="0" windowWidth="24000" windowHeight="9735" firstSheet="4"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 name="Hoja1" sheetId="27" r:id="rId11"/>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CORRUPCIÓN'!$B$1:$BX$17</definedName>
    <definedName name="_xlnm.Print_Area" localSheetId="1">'MATRIZ RIESGOS PROCESO'!$B$1:$BE$19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7" i="23" l="1"/>
  <c r="AI12" i="23" l="1"/>
  <c r="AE16" i="23"/>
  <c r="AE15" i="23"/>
  <c r="AE14" i="23"/>
  <c r="U9" i="23" l="1"/>
  <c r="AI9" i="23"/>
  <c r="AQ9" i="23"/>
  <c r="AX17" i="13" l="1"/>
  <c r="BB16" i="13"/>
  <c r="AX16" i="13"/>
  <c r="AX15" i="13"/>
  <c r="AX14" i="13"/>
  <c r="BB13" i="13"/>
  <c r="AX13" i="13"/>
  <c r="AX12" i="13"/>
  <c r="AX11" i="13"/>
  <c r="AX10" i="13"/>
  <c r="BB9" i="13"/>
  <c r="AX9" i="13"/>
  <c r="AQ12" i="23" l="1"/>
  <c r="AQ17" i="23" l="1"/>
  <c r="U17" i="23"/>
  <c r="U12" i="23"/>
  <c r="BJ13" i="13" l="1"/>
  <c r="AN13" i="13"/>
  <c r="AK13" i="13"/>
  <c r="BJ16" i="13"/>
  <c r="AN16" i="13"/>
  <c r="AK16" i="13"/>
  <c r="BJ9" i="13" l="1"/>
  <c r="AN9" i="13"/>
  <c r="AK9" i="13" l="1"/>
  <c r="AL9" i="13" s="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<sst xmlns="http://schemas.openxmlformats.org/spreadsheetml/2006/main" count="810" uniqueCount="465">
  <si>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</si>
  <si>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</si>
  <si>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</si>
  <si>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</si>
  <si>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</si>
  <si>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</si>
  <si>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</si>
  <si>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</si>
  <si>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</si>
  <si>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</si>
  <si>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</si>
  <si>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</si>
  <si>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</si>
  <si>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</si>
  <si>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</si>
  <si>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</si>
  <si>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</si>
  <si>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</si>
  <si>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</si>
  <si>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</si>
  <si>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</si>
  <si>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</si>
  <si>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</si>
  <si>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</si>
  <si>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</si>
  <si>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</si>
  <si>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</si>
  <si>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</si>
  <si>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</si>
  <si>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</si>
  <si>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</si>
  <si>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</si>
  <si>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</si>
  <si>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</si>
  <si>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</si>
  <si>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</si>
  <si>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</si>
  <si>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</si>
  <si>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</si>
  <si>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</si>
  <si>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</si>
  <si>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</si>
  <si>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</si>
  <si>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</si>
  <si>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</si>
  <si>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</si>
  <si>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</si>
  <si>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</si>
  <si>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</si>
  <si>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</si>
  <si>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</si>
  <si>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</si>
  <si>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</si>
  <si>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</si>
  <si>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</si>
  <si>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</si>
  <si>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</si>
  <si>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</si>
  <si>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</si>
  <si>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</si>
  <si>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</si>
  <si>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</si>
  <si>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</si>
  <si>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</si>
  <si>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</si>
  <si>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</si>
  <si>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</si>
  <si>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</si>
  <si>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</si>
  <si>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</si>
  <si>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</si>
  <si>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</si>
  <si>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</si>
  <si>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</si>
  <si>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</si>
  <si>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</si>
  <si>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</si>
  <si>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</si>
  <si>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</si>
  <si>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</si>
  <si>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</si>
  <si>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</si>
  <si>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</si>
  <si>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</si>
  <si>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</si>
  <si>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</si>
  <si>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</si>
  <si>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</si>
  <si>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</si>
  <si>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</si>
  <si>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</si>
  <si>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</si>
  <si>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</si>
  <si>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</si>
  <si>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</si>
  <si>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</si>
  <si>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</si>
  <si>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</si>
  <si>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</si>
  <si>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</si>
  <si>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</si>
  <si>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</si>
  <si>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</si>
  <si>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</si>
  <si>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</si>
  <si>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</si>
  <si>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</si>
  <si>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</si>
  <si>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</si>
  <si>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</si>
  <si>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</si>
  <si>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</si>
  <si>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</si>
  <si>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</si>
  <si>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</si>
  <si>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</si>
  <si>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</si>
  <si>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</si>
  <si>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</si>
  <si>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</si>
  <si>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</si>
  <si>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</si>
  <si>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</si>
  <si>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</si>
  <si>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</si>
  <si>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</si>
  <si>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</si>
  <si>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</si>
  <si>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</si>
  <si>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</si>
  <si>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</si>
  <si>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</si>
  <si>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</si>
  <si>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</si>
  <si>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</si>
  <si>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</si>
  <si>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</si>
  <si>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</si>
  <si>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</si>
  <si>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</si>
  <si>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</si>
  <si>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</si>
  <si>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</si>
  <si>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</si>
  <si>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</si>
  <si>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</si>
  <si>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</si>
  <si>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</si>
  <si>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</si>
  <si>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</si>
  <si>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</si>
  <si>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</si>
  <si>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</si>
  <si>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</si>
  <si>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</si>
  <si>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</si>
  <si>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</si>
  <si>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</si>
  <si>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</si>
  <si>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</si>
  <si>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</si>
  <si>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</si>
  <si>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</si>
  <si>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</si>
  <si>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</si>
  <si>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</si>
  <si>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</si>
  <si>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</si>
  <si>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</si>
  <si>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</si>
  <si>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</si>
  <si>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</si>
  <si>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</si>
  <si>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</si>
  <si>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</si>
  <si>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</si>
  <si>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</si>
  <si>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</si>
  <si>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</si>
  <si>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</si>
  <si>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</si>
  <si>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</si>
  <si>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</si>
  <si>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</si>
  <si>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</si>
  <si>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</si>
  <si>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</si>
  <si>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</si>
  <si>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</si>
  <si>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</si>
  <si>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</si>
  <si>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</si>
  <si>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</si>
  <si>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</si>
  <si>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</si>
  <si>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</si>
  <si>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</si>
  <si>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</si>
  <si>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</si>
  <si>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</si>
  <si>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</si>
  <si>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</si>
  <si>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</si>
  <si>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</si>
  <si>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</si>
  <si>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</si>
  <si>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</si>
  <si>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</si>
  <si>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</si>
  <si>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</si>
  <si>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</si>
  <si>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</si>
  <si>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</si>
  <si>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</si>
  <si>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</si>
  <si>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</si>
  <si>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</si>
  <si>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</si>
  <si>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</si>
  <si>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</si>
  <si>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</si>
  <si>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</si>
  <si>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</si>
  <si>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</si>
  <si>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</si>
  <si>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</si>
  <si>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</si>
  <si>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</si>
  <si>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</si>
  <si>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</si>
  <si>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</si>
  <si>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</si>
  <si>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</si>
  <si>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</si>
  <si>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</si>
  <si>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</si>
  <si>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</si>
  <si>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</si>
  <si>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</si>
  <si>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</si>
  <si>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</si>
  <si>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</si>
  <si>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</si>
  <si>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</si>
  <si>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</si>
  <si>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</si>
  <si>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</si>
  <si>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</si>
  <si>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</si>
  <si>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</si>
  <si>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</si>
  <si>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</si>
  <si>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</si>
  <si>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</si>
  <si>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</si>
  <si>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</si>
  <si>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</si>
  <si>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</si>
  <si>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</si>
  <si>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</si>
  <si>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</si>
  <si>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</si>
  <si>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</si>
  <si>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</si>
  <si>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</si>
  <si>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</si>
  <si>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</si>
  <si>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</si>
  <si>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</si>
  <si>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</si>
  <si>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</si>
  <si>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</si>
  <si>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</si>
  <si>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</si>
  <si>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</si>
  <si>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</si>
  <si>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</si>
  <si>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</si>
  <si>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</si>
  <si>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</si>
  <si>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</si>
  <si>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</si>
  <si>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</si>
  <si>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</si>
  <si>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</si>
  <si>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</si>
  <si>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NA</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</si>
  <si>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</si>
  <si>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</si>
  <si>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</si>
  <si>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</si>
  <si>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</si>
  <si>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</si>
  <si>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</si>
  <si>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</si>
  <si>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</si>
  <si>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</si>
  <si>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</si>
  <si>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</si>
  <si>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</si>
  <si>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</si>
  <si>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</si>
  <si>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</si>
  <si>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</si>
  <si>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</si>
  <si>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</si>
  <si>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</si>
  <si>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</si>
  <si>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</si>
  <si>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</si>
  <si>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</si>
  <si>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</si>
  <si>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</si>
  <si>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</si>
  <si>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</si>
  <si>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</si>
  <si>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</si>
  <si>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</si>
  <si>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</si>
  <si>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</si>
  <si>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</si>
  <si>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</si>
  <si>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</si>
  <si>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</si>
  <si>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</si>
  <si>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</si>
  <si>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</si>
  <si>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</si>
  <si>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</si>
  <si>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</si>
  <si>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</si>
  <si>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</si>
  <si>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</si>
  <si>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</si>
  <si>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</si>
  <si>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</si>
  <si>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</si>
  <si>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</si>
  <si>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</si>
  <si>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</si>
  <si>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</si>
  <si>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</si>
  <si>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</si>
  <si>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</si>
  <si>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vicerectorìa acadèmica / Planeaciòn</t>
  </si>
  <si>
    <t>compromisos</t>
  </si>
  <si>
    <t>exigibilidad de producir la información y sistematizacion de la misma</t>
  </si>
  <si>
    <t>Grupo interno de trabajo deautoevaluación</t>
  </si>
  <si>
    <t>proceso ajustados</t>
  </si>
  <si>
    <t>documento</t>
  </si>
  <si>
    <t>Codigo formato calidad</t>
  </si>
  <si>
    <t>Documento Ajustado</t>
  </si>
  <si>
    <t>Porcentaje</t>
  </si>
  <si>
    <t>Fichas de seguimiento y control</t>
  </si>
  <si>
    <t>No de atividades de seguimiento y control ejecutadas/ No. De activiades de seguimeinto programadas</t>
  </si>
  <si>
    <t xml:space="preserve">Sistemas de información </t>
  </si>
  <si>
    <t xml:space="preserve">La no participación de los actores responsables en el comité central de autoevaluación disminuye la eficiencia en el desarrollo admnistrativo del proceso </t>
  </si>
  <si>
    <t>El proceso de Autoevaluacion carece de Integralidad, articulación  para su desarrollo conforme a los lineamientos de acreditación</t>
  </si>
  <si>
    <t>Existe una organización para ejecución del proceso de autoevaluación que no integra a todos los involucrados en el proceso conforme a los niveles de autoevaluación</t>
  </si>
  <si>
    <t>Existe una metodología en donde incorpora los lineamientos pero no ha sido socializada suficientmente para la sencibilizacipon y apropiación de los responsables del proceso de autoevaluación</t>
  </si>
  <si>
    <t>No sse puede apreciar el encademamiento del proceso operativo de la ejecuación del proceso de autoevaluación</t>
  </si>
  <si>
    <t xml:space="preserve"> * Conceptos no favorables a los informes presentados del proceso de autoevlaución por los entes responsables</t>
  </si>
  <si>
    <t>Filtros rigurosos por cada uno de las instancias que deben avalar el proceso de autoevalución</t>
  </si>
  <si>
    <t xml:space="preserve">Reflexión sobre el resultado y toma de medidas pertinentes </t>
  </si>
  <si>
    <t xml:space="preserve">Revisión y ajuste del modelo de autoevaluación </t>
  </si>
  <si>
    <t xml:space="preserve">Seguimiento, monitoreo y control del proceso </t>
  </si>
  <si>
    <t xml:space="preserve">Posibilidad de recibir dávidas por parte de los docentes en proceso educativo </t>
  </si>
  <si>
    <t>Falta de Etica de los Docentes</t>
  </si>
  <si>
    <t>Cultura permisiva</t>
  </si>
  <si>
    <t>DOCENCIA</t>
  </si>
  <si>
    <t>Asegurar la caledad de los prograamas academicos para garantizar la formacion integral de los integrantes de la Institución</t>
  </si>
  <si>
    <t>La sociedad colombiana viene apropiando procesos de flexibildad mal concebido generándo permisivdad en los distintos actores del proceso</t>
  </si>
  <si>
    <t>imagen institucional</t>
  </si>
  <si>
    <t>Supervisión del quehacer docente</t>
  </si>
  <si>
    <t xml:space="preserve">Aplicación de sanciones ejemplares </t>
  </si>
  <si>
    <t>Coordinadores de los programas</t>
  </si>
  <si>
    <t>Jurídica</t>
  </si>
  <si>
    <t>Número de controles ejecutados/ No. De Controles programados</t>
  </si>
  <si>
    <t>cuatro en el semestre</t>
  </si>
  <si>
    <t xml:space="preserve">Supervisión del comportamiento de los docentes </t>
  </si>
  <si>
    <t>Sensibilización del personal sobre el Código de Etica</t>
  </si>
  <si>
    <t>Sensibilización código de integridad</t>
  </si>
  <si>
    <t>Vicerrectoría Académica y Talento Humano</t>
  </si>
  <si>
    <t>70% de los docentes</t>
  </si>
  <si>
    <t>Actividades</t>
  </si>
  <si>
    <t>Capacitación realizada a los responsables del proceso</t>
  </si>
  <si>
    <t>Formato diseñado e implementado</t>
  </si>
  <si>
    <t>No. De actividades realizadas/actividades ejecutadas</t>
  </si>
  <si>
    <t>Reportes</t>
  </si>
  <si>
    <t>Reportes presentados de las situaciones</t>
  </si>
  <si>
    <t>Perfiles de los docentes no enfocados a la investigación científica.</t>
  </si>
  <si>
    <t>Recursos insuficientes para la financiación de los proyectos de investigación</t>
  </si>
  <si>
    <t>Debilidades en la estructuración de los proyectos de investigación.</t>
  </si>
  <si>
    <t>Los informes de ejecución de los proyectos no reflejan la realidad del mismo en cuanto a calidad, pertinencia y cumplimento de objetivos</t>
  </si>
  <si>
    <t xml:space="preserve">Deficiencia en los procedimientos administrativos para la el desembolso de los recursos </t>
  </si>
  <si>
    <t xml:space="preserve">No garantizar la calidad y pertinencia de los productos de investigación. </t>
  </si>
  <si>
    <t>La falta de controles para garantizar la calidad de los proyectos de investigación por el bajo perfil de los docentes en investigación científica, recursos insuficientes, la deficiencias en los procedimientos administrativos para el desembolso de los recursos, generan el detrimento de la imagen institucional.</t>
  </si>
  <si>
    <t>Imagen Institucional</t>
  </si>
  <si>
    <t>Revisión de ejecución de los proyectos. Solilcitud de respuesta de los motivos por lo que no se han asignado los recursos</t>
  </si>
  <si>
    <t xml:space="preserve">Revisión de los conceptos de pares evaluadores de propuestas </t>
  </si>
  <si>
    <t>Revisión de informes periódicos de la ejecuión de los proyectos.</t>
  </si>
  <si>
    <t xml:space="preserve">Despué de evaluado el proyecto Se devuelve a los respnsables  para hacer las correcciones sugeridas. Solicitar ajuste al docente e informar a los entes comprometidos. </t>
  </si>
  <si>
    <t>Solicitar a talento humano la inclusión el el  PIC la formación en investigación cientítica</t>
  </si>
  <si>
    <t>Coordinador de investigación</t>
  </si>
  <si>
    <t>capacitaciones</t>
  </si>
  <si>
    <t>Registro de asistencia</t>
  </si>
  <si>
    <t>No. Capacitaciones realizadas/capacitaciones planeadas</t>
  </si>
  <si>
    <t>Reportes se seguimiento al PIC</t>
  </si>
  <si>
    <t>Informe entregado a Talento Humana</t>
  </si>
  <si>
    <t xml:space="preserve">Solicitar a talento humano la inclusión en el PIC la capcitación cómo escribir propuestas e informes de investigación </t>
  </si>
  <si>
    <t>Docencia</t>
  </si>
  <si>
    <t>Asegurar la calidad de los programas académicos. Para garantizar la formación integral de los estudiantes de la Institución</t>
  </si>
  <si>
    <t>Fomentar la investigación para el desarrollo de la innovación para la generación de conocimiento que respondan a las necesidades del entorno.</t>
  </si>
  <si>
    <t>Investigación</t>
  </si>
  <si>
    <t>Proyección Social</t>
  </si>
  <si>
    <t>Desarrollar procesos de Interacción con el entorno a través de las diversas acciones de proyecciñon social desde los programas académicos. Para afianzar las relaciones con la comunidad y la región</t>
  </si>
  <si>
    <t>INVESTIGACIÓN</t>
  </si>
  <si>
    <t>Los informes finales de investigación no están debidamente custoniados</t>
  </si>
  <si>
    <t xml:space="preserve">La falta de transparencia de los actos del Proceso de Investigaciones </t>
  </si>
  <si>
    <t>Apropiación indebida de la propiedad intelectual de los proyectos por otras personas</t>
  </si>
  <si>
    <t>Posibilidad de recibir o solicitar cualquier dávida o beneficio a nombre propio o de un tercero por presentar un servicio, o por que se pierda la información de un proyecto, o por no informar la perdida, etc.</t>
  </si>
  <si>
    <t>La posibilidad de recibir o solicitar cualquier dávida o beneficio a nombre propio o de un tercero por la perdida de la información de un proyecto, o por no informar la perdida, debido que los informes no estan debidamente custodiados;  falta de transparencia de los involucrados en el proceso en cuanto a la indebida  apropiación de la propiedad intelectual, conllevando a un detrimento patrimonalo institucional.</t>
  </si>
  <si>
    <t>Detrimento patrimonial</t>
  </si>
  <si>
    <t xml:space="preserve">Designación de espacios físicos y digitales para salvaguardar los productos de investigación. </t>
  </si>
  <si>
    <t>Direccionamiento estrategico</t>
  </si>
  <si>
    <t>Espacios</t>
  </si>
  <si>
    <t>Espacios fisico y tecnológico asignados</t>
  </si>
  <si>
    <t>Espacios planeados/espacios asignados</t>
  </si>
  <si>
    <t xml:space="preserve">Solicitud a la alta dirección de la creación de los espacios de custodia de los productos de investigación </t>
  </si>
  <si>
    <t xml:space="preserve">Definir políticas para determinar sobre los actos que deben ser públicos en el proceso de investigaciones </t>
  </si>
  <si>
    <t>Documento</t>
  </si>
  <si>
    <t>Política definida y reglamentada</t>
  </si>
  <si>
    <t>Política aprobada</t>
  </si>
  <si>
    <t>Formulación de la política, su reglamentación y respectiva aprobación</t>
  </si>
  <si>
    <t>Politica aprobada</t>
  </si>
  <si>
    <t>Posible debilidad en la relación con el sector externo</t>
  </si>
  <si>
    <t xml:space="preserve">Gestión para la apertura de espacios organizacionales en los sectores </t>
  </si>
  <si>
    <t>Claridad para el desarrollo de experticia en el campo por nivel</t>
  </si>
  <si>
    <t>DesInterés por parte de los Directivos Académicos</t>
  </si>
  <si>
    <t>El desinterés de los directivos lleva a que la gestión para la apertura de espacios organizacionales en los sectores y la poca claridad para el desarrollo de la experticia de los futuros egresados por nivel incida en la debilidad en la relación con el entorno.</t>
  </si>
  <si>
    <t>Reconocimiento del ITFIP por parte del sector Externo productivo - social</t>
  </si>
  <si>
    <t>Seguimiento a los planes de Acción</t>
  </si>
  <si>
    <t>Seguimiento individual a los planes de acción de trabajo práctico de los estudiantes</t>
  </si>
  <si>
    <t xml:space="preserve">Evaluación </t>
  </si>
  <si>
    <t>Valoración del seguimiento y evaluación y aplicación de acciones pertinentes</t>
  </si>
  <si>
    <t>Plan periódico operativo que detecte la desviacióny que reoriente el proceso</t>
  </si>
  <si>
    <t>Falta de gestión o aprovechamiento del Talento Humano en la generación de recursos para los proyectos de extensión</t>
  </si>
  <si>
    <t>Ausencia de reglamentación y exigencia de las políticas de extensión</t>
  </si>
  <si>
    <t>Diversificación de oferta de servicios</t>
  </si>
  <si>
    <t>Estancamiento en las fuentes de ingresos</t>
  </si>
  <si>
    <t>Seguimiento</t>
  </si>
  <si>
    <t>PROYECCION SOCIAL</t>
  </si>
  <si>
    <t>Implementación de Planes de Generación de Ingresos</t>
  </si>
  <si>
    <t>Diseñar la políticas de ingresos por otros servicios</t>
  </si>
  <si>
    <t>Concertación de objetivos, propuestas y metas</t>
  </si>
  <si>
    <t xml:space="preserve">VERSIÓN: 3.0 </t>
  </si>
  <si>
    <t xml:space="preserve">Elaboro: </t>
  </si>
  <si>
    <t xml:space="preserve">Reviso: </t>
  </si>
  <si>
    <t xml:space="preserve">Erley Ricardo Parra (Asesor Control Interno) </t>
  </si>
  <si>
    <t xml:space="preserve">Fecha Elaboración: </t>
  </si>
  <si>
    <t xml:space="preserve">Octubre 01 de 2019 </t>
  </si>
  <si>
    <t>Isabel Ortiz Serrano</t>
  </si>
  <si>
    <t>FORMATO MATRIZ DE RIESGOS DE PROCESO DOCENCIA, INVESTIGACIÓN Y PROYECCIÓN SOCIAL</t>
  </si>
  <si>
    <t>CÓDIGO: MR-VAD-01/  MR-VAI-01/  MR-VAP-01</t>
  </si>
  <si>
    <t>FORMATO MATRIZ DE RIESGOS DE CORRUPCIÓN DOCENCIA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</si>
</sst>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2"/>
      <color rgb="FF000000"/>
      <name val="Arial"/>
      <family val="2"/>
    </font>
    <font>
      <b/>
      <sz val="18"/>
      <color theme="1"/>
      <name val="Arial"/>
      <family val="2"/>
    </font>
    <font>
      <sz val="10"/>
      <color rgb="FFFF0000"/>
      <name val="Calibri"/>
      <family val="2"/>
      <scheme val="minor"/>
    </font>
    <font>
      <u/>
      <sz val="10"/>
      <name val="Arial"/>
      <family val="2"/>
    </font>
  </fonts>
  <fills count="22">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s>
  <borders count="76">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604">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18" fillId="0" borderId="11" xfId="0"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0" borderId="8" xfId="0" applyFont="1" applyBorder="1" applyAlignment="1">
      <alignment vertical="center" wrapText="1"/>
    </xf>
    <xf numFmtId="0" fontId="18" fillId="0" borderId="4" xfId="0" applyFont="1" applyBorder="1" applyAlignment="1">
      <alignment horizontal="left" vertical="top"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7"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1" xfId="0" applyFont="1" applyBorder="1" applyAlignment="1">
      <alignment vertical="center" wrapText="1"/>
    </xf>
    <xf numFmtId="0" fontId="32" fillId="0" borderId="42" xfId="0" applyFont="1" applyBorder="1" applyAlignment="1">
      <alignment vertical="center" wrapText="1"/>
    </xf>
    <xf numFmtId="0" fontId="32" fillId="0" borderId="51" xfId="0" applyFont="1" applyBorder="1" applyAlignment="1">
      <alignment vertical="center" wrapText="1"/>
    </xf>
    <xf numFmtId="0" fontId="26" fillId="0" borderId="55"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8" fillId="3" borderId="6" xfId="0" applyFont="1" applyFill="1" applyBorder="1" applyAlignment="1">
      <alignment horizontal="center" vertical="top" wrapText="1"/>
    </xf>
    <xf numFmtId="0" fontId="8" fillId="3" borderId="2" xfId="0" applyFont="1" applyFill="1" applyBorder="1" applyAlignment="1">
      <alignment horizontal="left" vertical="top" wrapText="1"/>
    </xf>
    <xf numFmtId="0" fontId="23" fillId="6" borderId="18" xfId="0" applyFont="1" applyFill="1" applyBorder="1" applyAlignment="1">
      <alignment horizontal="center" vertical="center" wrapText="1"/>
    </xf>
    <xf numFmtId="14" fontId="1" fillId="0" borderId="35"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7" fillId="0" borderId="6" xfId="1" applyFont="1" applyBorder="1" applyAlignment="1">
      <alignment vertical="center" wrapText="1"/>
    </xf>
    <xf numFmtId="0" fontId="7" fillId="0" borderId="37" xfId="1" applyFont="1" applyBorder="1" applyAlignment="1">
      <alignment vertical="center" wrapText="1"/>
    </xf>
    <xf numFmtId="14" fontId="1" fillId="0" borderId="59" xfId="2" applyNumberFormat="1" applyFont="1" applyBorder="1" applyAlignment="1" applyProtection="1">
      <alignment vertical="center" wrapText="1"/>
      <protection hidden="1"/>
    </xf>
    <xf numFmtId="0" fontId="8" fillId="13" borderId="2" xfId="0" applyFont="1" applyFill="1" applyBorder="1" applyAlignment="1">
      <alignment horizontal="left" vertical="top"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8" fillId="3" borderId="20" xfId="0" applyFont="1" applyFill="1" applyBorder="1" applyAlignment="1">
      <alignment horizontal="left" vertical="top" wrapText="1"/>
    </xf>
    <xf numFmtId="0" fontId="24" fillId="6" borderId="2" xfId="0" applyFont="1" applyFill="1" applyBorder="1" applyAlignment="1">
      <alignment horizontal="center" vertical="center" wrapText="1"/>
    </xf>
    <xf numFmtId="0" fontId="31" fillId="12" borderId="26" xfId="0" applyFont="1" applyFill="1" applyBorder="1" applyAlignment="1">
      <alignment vertical="center" wrapText="1"/>
    </xf>
    <xf numFmtId="0" fontId="31" fillId="12" borderId="55" xfId="0" applyFont="1" applyFill="1" applyBorder="1" applyAlignment="1">
      <alignment vertical="center" wrapText="1"/>
    </xf>
    <xf numFmtId="0" fontId="37" fillId="0" borderId="47" xfId="0" applyFont="1" applyBorder="1" applyAlignment="1">
      <alignment horizontal="justify" vertical="center" wrapText="1"/>
    </xf>
    <xf numFmtId="0" fontId="37" fillId="0" borderId="60" xfId="0" applyFont="1" applyBorder="1" applyAlignment="1">
      <alignment horizontal="justify" vertical="center" wrapText="1"/>
    </xf>
    <xf numFmtId="0" fontId="37" fillId="0" borderId="60" xfId="0" applyFont="1" applyBorder="1" applyAlignment="1">
      <alignment horizontal="center" vertical="center" wrapText="1"/>
    </xf>
    <xf numFmtId="0" fontId="37" fillId="0" borderId="49" xfId="0" applyFont="1" applyBorder="1" applyAlignment="1">
      <alignment horizontal="justify" vertical="center" wrapText="1"/>
    </xf>
    <xf numFmtId="0" fontId="7" fillId="6" borderId="2" xfId="1" applyFont="1" applyFill="1" applyBorder="1" applyAlignment="1">
      <alignment horizontal="left" vertical="center" wrapText="1"/>
    </xf>
    <xf numFmtId="0" fontId="7" fillId="6" borderId="11" xfId="1" applyFont="1" applyFill="1" applyBorder="1" applyAlignment="1">
      <alignment horizontal="left" vertical="top" wrapText="1"/>
    </xf>
    <xf numFmtId="0" fontId="7" fillId="6" borderId="6" xfId="1" applyFont="1" applyFill="1" applyBorder="1" applyAlignment="1">
      <alignment horizontal="left" vertical="center" wrapText="1"/>
    </xf>
    <xf numFmtId="0" fontId="18" fillId="0" borderId="59" xfId="0" applyFont="1" applyBorder="1" applyAlignment="1">
      <alignment horizontal="left" vertical="top" wrapText="1"/>
    </xf>
    <xf numFmtId="0" fontId="18" fillId="0" borderId="20" xfId="0" applyFont="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7"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1" xfId="1" applyFont="1" applyBorder="1" applyAlignment="1">
      <alignment vertical="center" wrapText="1"/>
    </xf>
    <xf numFmtId="14" fontId="1" fillId="0" borderId="63" xfId="2" applyNumberFormat="1" applyFont="1" applyBorder="1" applyAlignment="1" applyProtection="1">
      <alignment vertical="center" wrapText="1"/>
      <protection hidden="1"/>
    </xf>
    <xf numFmtId="0" fontId="8" fillId="0" borderId="37" xfId="0" applyFont="1" applyBorder="1" applyAlignment="1">
      <alignment horizontal="left" vertical="center" wrapText="1"/>
    </xf>
    <xf numFmtId="0" fontId="8" fillId="0" borderId="63"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2"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2" xfId="0" applyFont="1" applyFill="1" applyBorder="1" applyAlignment="1">
      <alignment vertical="center" wrapText="1"/>
    </xf>
    <xf numFmtId="0" fontId="8" fillId="6" borderId="61"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4"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4" xfId="0" applyBorder="1" applyAlignment="1">
      <alignment vertical="center"/>
    </xf>
    <xf numFmtId="0" fontId="3" fillId="0" borderId="55" xfId="0" applyFont="1" applyBorder="1" applyAlignment="1">
      <alignment horizontal="center" vertical="center"/>
    </xf>
    <xf numFmtId="0" fontId="38"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0" borderId="6" xfId="0" applyFont="1" applyBorder="1" applyAlignment="1">
      <alignment horizontal="center" vertical="center" wrapText="1"/>
    </xf>
    <xf numFmtId="0" fontId="36" fillId="0" borderId="6" xfId="2" applyFont="1" applyBorder="1" applyAlignment="1" applyProtection="1">
      <alignment horizontal="center" vertical="center" wrapText="1"/>
      <protection hidden="1"/>
    </xf>
    <xf numFmtId="0" fontId="7" fillId="6" borderId="11" xfId="1" applyFont="1" applyFill="1" applyBorder="1" applyAlignment="1">
      <alignment horizontal="center" vertical="center" wrapText="1"/>
    </xf>
    <xf numFmtId="0" fontId="18" fillId="0" borderId="11" xfId="0" applyFont="1" applyBorder="1" applyAlignment="1">
      <alignment horizontal="center" vertical="center" wrapText="1"/>
    </xf>
    <xf numFmtId="0" fontId="7" fillId="0" borderId="6" xfId="1" applyFont="1" applyBorder="1" applyAlignment="1">
      <alignment horizontal="center" vertical="center" wrapText="1"/>
    </xf>
    <xf numFmtId="0" fontId="18"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7" fillId="6" borderId="6" xfId="1" applyFont="1" applyFill="1" applyBorder="1" applyAlignment="1">
      <alignment horizontal="center" vertical="center" wrapText="1"/>
    </xf>
    <xf numFmtId="14" fontId="1" fillId="0" borderId="35" xfId="2" applyNumberFormat="1" applyFont="1" applyBorder="1" applyAlignment="1" applyProtection="1">
      <alignment horizontal="center" vertical="center" wrapText="1"/>
      <protection hidden="1"/>
    </xf>
    <xf numFmtId="0" fontId="7" fillId="0" borderId="37" xfId="1" applyFont="1" applyBorder="1" applyAlignment="1">
      <alignment horizontal="center" vertical="center" wrapText="1"/>
    </xf>
    <xf numFmtId="14" fontId="1" fillId="0" borderId="59" xfId="2" applyNumberFormat="1" applyFont="1" applyBorder="1" applyAlignment="1" applyProtection="1">
      <alignment horizontal="center" vertical="center" wrapText="1"/>
      <protection hidden="1"/>
    </xf>
    <xf numFmtId="0" fontId="18" fillId="0" borderId="6" xfId="0" applyFont="1" applyBorder="1" applyAlignment="1">
      <alignment horizontal="center" vertical="center" wrapText="1"/>
    </xf>
    <xf numFmtId="0" fontId="1" fillId="13" borderId="2"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6" xfId="1" applyFont="1" applyBorder="1" applyAlignment="1">
      <alignment horizontal="center" vertical="center" wrapText="1"/>
    </xf>
    <xf numFmtId="0" fontId="8" fillId="3" borderId="5" xfId="0" applyFont="1" applyFill="1" applyBorder="1" applyAlignment="1">
      <alignment vertical="center" wrapText="1"/>
    </xf>
    <xf numFmtId="0" fontId="18" fillId="0" borderId="23" xfId="0" applyFont="1" applyBorder="1" applyAlignment="1">
      <alignment vertical="center" wrapText="1"/>
    </xf>
    <xf numFmtId="0" fontId="11" fillId="6" borderId="18" xfId="0" applyFont="1" applyFill="1" applyBorder="1" applyAlignment="1">
      <alignment horizontal="center" vertical="center" wrapText="1"/>
    </xf>
    <xf numFmtId="0" fontId="18" fillId="0" borderId="6" xfId="0" applyFont="1" applyBorder="1" applyAlignment="1">
      <alignment vertical="top" wrapText="1"/>
    </xf>
    <xf numFmtId="0" fontId="18" fillId="0" borderId="2" xfId="0" applyFont="1" applyBorder="1" applyAlignment="1">
      <alignment vertical="top" wrapText="1"/>
    </xf>
    <xf numFmtId="0" fontId="0" fillId="0" borderId="2" xfId="0" applyBorder="1" applyAlignment="1">
      <alignment wrapText="1"/>
    </xf>
    <xf numFmtId="9" fontId="7" fillId="0" borderId="2" xfId="1" applyNumberFormat="1" applyFont="1" applyBorder="1" applyAlignment="1">
      <alignment horizontal="left" vertical="center" wrapText="1"/>
    </xf>
    <xf numFmtId="0" fontId="24" fillId="6" borderId="5" xfId="0" applyFont="1" applyFill="1" applyBorder="1" applyAlignment="1">
      <alignment horizontal="center" vertical="center" wrapText="1"/>
    </xf>
    <xf numFmtId="0" fontId="18" fillId="0" borderId="5"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16" fillId="6" borderId="5"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0" fillId="0" borderId="61" xfId="0" applyBorder="1"/>
    <xf numFmtId="0" fontId="1" fillId="0" borderId="61" xfId="2" applyFont="1" applyBorder="1" applyAlignment="1" applyProtection="1">
      <alignment horizontal="left" vertical="center" wrapText="1"/>
      <protection hidden="1"/>
    </xf>
    <xf numFmtId="0" fontId="0" fillId="0" borderId="61" xfId="0" applyBorder="1" applyAlignment="1">
      <alignment horizontal="center" vertical="center"/>
    </xf>
    <xf numFmtId="14" fontId="1" fillId="0" borderId="62" xfId="2" applyNumberFormat="1" applyFont="1" applyBorder="1" applyAlignment="1" applyProtection="1">
      <alignment vertical="center" wrapText="1"/>
      <protection hidden="1"/>
    </xf>
    <xf numFmtId="14" fontId="1" fillId="0" borderId="61" xfId="2" applyNumberFormat="1" applyFont="1" applyBorder="1" applyAlignment="1" applyProtection="1">
      <alignment horizontal="center" vertical="center" wrapText="1"/>
      <protection hidden="1"/>
    </xf>
    <xf numFmtId="0" fontId="8" fillId="0" borderId="61" xfId="0" applyFont="1" applyBorder="1" applyAlignment="1">
      <alignment vertical="center" wrapText="1"/>
    </xf>
    <xf numFmtId="0" fontId="8" fillId="0" borderId="61" xfId="0" applyFont="1" applyBorder="1" applyAlignment="1">
      <alignment horizontal="left" vertical="center" wrapText="1"/>
    </xf>
    <xf numFmtId="0" fontId="7" fillId="0" borderId="63" xfId="1" applyFont="1" applyBorder="1" applyAlignment="1">
      <alignment vertical="center" wrapText="1"/>
    </xf>
    <xf numFmtId="14" fontId="1" fillId="0" borderId="66" xfId="2" applyNumberFormat="1" applyFont="1" applyBorder="1" applyAlignment="1" applyProtection="1">
      <alignment vertical="center" wrapText="1"/>
      <protection hidden="1"/>
    </xf>
    <xf numFmtId="0" fontId="8" fillId="0" borderId="2" xfId="0" applyFont="1" applyBorder="1" applyAlignment="1">
      <alignment horizontal="center" vertical="center" wrapText="1"/>
    </xf>
    <xf numFmtId="14" fontId="40" fillId="0" borderId="11" xfId="2" applyNumberFormat="1" applyFont="1" applyBorder="1" applyAlignment="1" applyProtection="1">
      <alignment horizontal="center" vertical="center" wrapText="1"/>
      <protection hidden="1"/>
    </xf>
    <xf numFmtId="0" fontId="7" fillId="6" borderId="2" xfId="1" applyFont="1" applyFill="1" applyBorder="1" applyAlignment="1">
      <alignment horizontal="center" vertical="center" wrapText="1"/>
    </xf>
    <xf numFmtId="0" fontId="1" fillId="13" borderId="6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13" borderId="11" xfId="0" applyFont="1" applyFill="1" applyBorder="1" applyAlignment="1">
      <alignment horizontal="left" vertical="top" wrapText="1"/>
    </xf>
    <xf numFmtId="0" fontId="8" fillId="3" borderId="37" xfId="0" applyFont="1" applyFill="1" applyBorder="1" applyAlignment="1">
      <alignment horizontal="center" vertical="center" wrapText="1"/>
    </xf>
    <xf numFmtId="0" fontId="15" fillId="0" borderId="48" xfId="1" applyFont="1" applyBorder="1" applyAlignment="1">
      <alignment horizontal="center" vertical="center" wrapText="1"/>
    </xf>
    <xf numFmtId="0" fontId="15" fillId="0" borderId="49" xfId="1" applyFont="1" applyBorder="1" applyAlignment="1">
      <alignment horizontal="center" vertical="center" wrapText="1"/>
    </xf>
    <xf numFmtId="0" fontId="0" fillId="0" borderId="43" xfId="0" applyBorder="1" applyAlignment="1">
      <alignment horizontal="center" vertical="center"/>
    </xf>
    <xf numFmtId="0" fontId="24" fillId="6" borderId="43"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0" borderId="61" xfId="0" applyFont="1" applyBorder="1" applyAlignment="1">
      <alignment horizontal="center" vertical="center" wrapText="1"/>
    </xf>
    <xf numFmtId="0" fontId="24" fillId="6" borderId="61" xfId="0" applyFont="1" applyFill="1" applyBorder="1" applyAlignment="1">
      <alignment horizontal="center" vertical="center" wrapText="1"/>
    </xf>
    <xf numFmtId="0" fontId="8" fillId="13" borderId="6" xfId="0" applyFont="1" applyFill="1" applyBorder="1" applyAlignment="1">
      <alignment horizontal="left" vertical="top" wrapText="1"/>
    </xf>
    <xf numFmtId="0" fontId="24" fillId="6" borderId="11" xfId="0" applyFont="1" applyFill="1" applyBorder="1" applyAlignment="1">
      <alignment horizontal="center" vertical="center" wrapText="1"/>
    </xf>
    <xf numFmtId="0" fontId="8" fillId="3" borderId="43" xfId="0" applyFont="1" applyFill="1" applyBorder="1" applyAlignment="1">
      <alignment vertical="center" wrapText="1"/>
    </xf>
    <xf numFmtId="0" fontId="8" fillId="0" borderId="69" xfId="0" applyFont="1" applyBorder="1" applyAlignment="1">
      <alignment vertical="center" wrapText="1"/>
    </xf>
    <xf numFmtId="0" fontId="1" fillId="0" borderId="43" xfId="2" applyFont="1" applyBorder="1" applyAlignment="1" applyProtection="1">
      <alignment horizontal="left" vertical="center" wrapText="1"/>
      <protection hidden="1"/>
    </xf>
    <xf numFmtId="14" fontId="1" fillId="0" borderId="44" xfId="2" applyNumberFormat="1" applyFont="1" applyBorder="1" applyAlignment="1" applyProtection="1">
      <alignment vertical="center" wrapText="1"/>
      <protection hidden="1"/>
    </xf>
    <xf numFmtId="14" fontId="1" fillId="0" borderId="43" xfId="2" applyNumberFormat="1" applyFont="1" applyBorder="1" applyAlignment="1" applyProtection="1">
      <alignment horizontal="center" vertical="center" wrapText="1"/>
      <protection hidden="1"/>
    </xf>
    <xf numFmtId="0" fontId="8" fillId="0" borderId="43" xfId="0" applyFont="1" applyBorder="1" applyAlignment="1">
      <alignment vertical="center" wrapText="1"/>
    </xf>
    <xf numFmtId="0" fontId="8" fillId="0" borderId="43" xfId="0" applyFont="1" applyBorder="1" applyAlignment="1">
      <alignment horizontal="left" vertical="center" wrapText="1"/>
    </xf>
    <xf numFmtId="0" fontId="7" fillId="0" borderId="46" xfId="1" applyFont="1" applyBorder="1" applyAlignment="1">
      <alignment vertical="center" wrapText="1"/>
    </xf>
    <xf numFmtId="14" fontId="1" fillId="0" borderId="69" xfId="2" applyNumberFormat="1" applyFont="1" applyBorder="1" applyAlignment="1" applyProtection="1">
      <alignment vertical="center" wrapText="1"/>
      <protection hidden="1"/>
    </xf>
    <xf numFmtId="0" fontId="7" fillId="0" borderId="43" xfId="1" applyFont="1" applyBorder="1" applyAlignment="1">
      <alignment vertical="center" wrapText="1"/>
    </xf>
    <xf numFmtId="14" fontId="1" fillId="0" borderId="62" xfId="2" applyNumberFormat="1" applyFont="1" applyBorder="1" applyAlignment="1" applyProtection="1">
      <alignment horizontal="center" vertical="center" wrapText="1"/>
      <protection hidden="1"/>
    </xf>
    <xf numFmtId="0" fontId="7" fillId="0" borderId="63" xfId="1" applyFont="1" applyBorder="1" applyAlignment="1">
      <alignment horizontal="center" vertical="center" wrapText="1"/>
    </xf>
    <xf numFmtId="14" fontId="1" fillId="0" borderId="66" xfId="2" applyNumberFormat="1" applyFont="1" applyBorder="1" applyAlignment="1" applyProtection="1">
      <alignment horizontal="center" vertical="center" wrapText="1"/>
      <protection hidden="1"/>
    </xf>
    <xf numFmtId="0" fontId="7" fillId="0" borderId="61" xfId="1" applyFont="1" applyBorder="1" applyAlignment="1">
      <alignment horizontal="center" vertical="center" wrapText="1"/>
    </xf>
    <xf numFmtId="0" fontId="16" fillId="6" borderId="11"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0" fillId="0" borderId="43" xfId="0" applyBorder="1"/>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4" fillId="21" borderId="2" xfId="0" applyFont="1" applyFill="1" applyBorder="1" applyAlignment="1">
      <alignment horizontal="center" wrapText="1"/>
    </xf>
    <xf numFmtId="0" fontId="1" fillId="6" borderId="2"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3" borderId="2" xfId="0" applyFill="1" applyBorder="1" applyAlignment="1">
      <alignment horizontal="center"/>
    </xf>
    <xf numFmtId="0" fontId="34" fillId="3" borderId="75" xfId="0" applyFont="1" applyFill="1" applyBorder="1" applyAlignment="1">
      <alignment horizontal="center" vertical="center"/>
    </xf>
    <xf numFmtId="0" fontId="34" fillId="3" borderId="74" xfId="0" applyFont="1" applyFill="1" applyBorder="1" applyAlignment="1">
      <alignment horizontal="center" vertical="center"/>
    </xf>
    <xf numFmtId="0" fontId="34" fillId="3" borderId="66"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71" xfId="0" applyFont="1" applyFill="1" applyBorder="1" applyAlignment="1">
      <alignment horizontal="center" vertical="center"/>
    </xf>
    <xf numFmtId="0" fontId="34" fillId="3" borderId="59" xfId="0" applyFont="1" applyFill="1" applyBorder="1" applyAlignment="1">
      <alignment horizontal="center" vertical="center"/>
    </xf>
    <xf numFmtId="0" fontId="14" fillId="9" borderId="3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7" fillId="0" borderId="33" xfId="2" applyFont="1" applyBorder="1" applyAlignment="1" applyProtection="1">
      <alignment horizontal="center" vertical="center" wrapText="1"/>
      <protection hidden="1"/>
    </xf>
    <xf numFmtId="0" fontId="7" fillId="0" borderId="22"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7" fillId="0" borderId="48" xfId="1" applyFont="1" applyBorder="1" applyAlignment="1">
      <alignment horizontal="center" vertical="center" wrapText="1"/>
    </xf>
    <xf numFmtId="0" fontId="7" fillId="0" borderId="47" xfId="1" applyFont="1" applyBorder="1" applyAlignment="1">
      <alignment horizontal="center" vertical="center" wrapText="1"/>
    </xf>
    <xf numFmtId="0" fontId="7" fillId="5" borderId="45"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4" fillId="6" borderId="34" xfId="0" applyFont="1" applyFill="1" applyBorder="1" applyAlignment="1">
      <alignment horizontal="center" vertical="center"/>
    </xf>
    <xf numFmtId="0" fontId="14" fillId="6" borderId="56" xfId="0" applyFont="1" applyFill="1" applyBorder="1" applyAlignment="1">
      <alignment horizontal="center" vertical="center"/>
    </xf>
    <xf numFmtId="0" fontId="18" fillId="0" borderId="45" xfId="0" applyFont="1" applyBorder="1" applyAlignment="1">
      <alignment horizontal="center" vertical="center" wrapText="1"/>
    </xf>
    <xf numFmtId="0" fontId="18" fillId="0" borderId="23" xfId="0" applyFont="1" applyBorder="1" applyAlignment="1">
      <alignment horizontal="center" vertical="center" wrapText="1"/>
    </xf>
    <xf numFmtId="0" fontId="36" fillId="3" borderId="3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5" xfId="0" applyBorder="1" applyAlignment="1">
      <alignment horizontal="center" vertical="center" wrapText="1"/>
    </xf>
    <xf numFmtId="0" fontId="1" fillId="3" borderId="6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1" fillId="18" borderId="9" xfId="0" applyFont="1" applyFill="1" applyBorder="1" applyAlignment="1">
      <alignment horizontal="center" vertical="center" wrapText="1"/>
    </xf>
    <xf numFmtId="0" fontId="11" fillId="18" borderId="40" xfId="0" applyFont="1" applyFill="1" applyBorder="1" applyAlignment="1">
      <alignment horizontal="center" vertical="center" wrapText="1"/>
    </xf>
    <xf numFmtId="0" fontId="12" fillId="18" borderId="65"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33" xfId="2" applyFont="1" applyBorder="1" applyAlignment="1" applyProtection="1">
      <alignment horizontal="center" vertical="center" wrapText="1"/>
      <protection hidden="1"/>
    </xf>
    <xf numFmtId="0" fontId="15" fillId="0" borderId="22" xfId="2" applyFont="1" applyBorder="1" applyAlignment="1" applyProtection="1">
      <alignment horizontal="center" vertical="center" wrapText="1"/>
      <protection hidden="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11" fillId="18" borderId="32" xfId="0" applyFont="1" applyFill="1" applyBorder="1" applyAlignment="1">
      <alignment horizontal="center" vertical="center" wrapText="1"/>
    </xf>
    <xf numFmtId="0" fontId="11" fillId="18" borderId="43" xfId="0" applyFont="1" applyFill="1" applyBorder="1" applyAlignment="1">
      <alignment horizontal="center" vertical="center" wrapText="1"/>
    </xf>
    <xf numFmtId="0" fontId="0" fillId="0" borderId="32" xfId="0" applyBorder="1" applyAlignment="1">
      <alignment horizontal="center" vertical="center"/>
    </xf>
    <xf numFmtId="0" fontId="0" fillId="0" borderId="5" xfId="0" applyBorder="1" applyAlignment="1">
      <alignment horizontal="center" vertical="center"/>
    </xf>
    <xf numFmtId="0" fontId="7" fillId="5" borderId="32" xfId="1" applyFont="1" applyFill="1" applyBorder="1" applyAlignment="1">
      <alignment horizontal="center" vertical="center" wrapText="1"/>
    </xf>
    <xf numFmtId="0" fontId="7" fillId="5" borderId="5" xfId="1" applyFont="1" applyFill="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11" fillId="18" borderId="11" xfId="0"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 fillId="0" borderId="32" xfId="2" applyFont="1" applyBorder="1" applyAlignment="1" applyProtection="1">
      <alignment horizontal="center" vertical="center" wrapText="1"/>
      <protection hidden="1"/>
    </xf>
    <xf numFmtId="0" fontId="1" fillId="0" borderId="5" xfId="2" applyFont="1" applyBorder="1" applyAlignment="1" applyProtection="1">
      <alignment horizontal="center" vertical="center" wrapText="1"/>
      <protection hidden="1"/>
    </xf>
    <xf numFmtId="0" fontId="23" fillId="18" borderId="61" xfId="0" applyFont="1" applyFill="1" applyBorder="1" applyAlignment="1">
      <alignment horizontal="center" vertical="center" wrapText="1"/>
    </xf>
    <xf numFmtId="0" fontId="23" fillId="18" borderId="43" xfId="0" applyFont="1" applyFill="1" applyBorder="1" applyAlignment="1">
      <alignment horizontal="center" vertical="center" wrapText="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70"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3"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15" borderId="72" xfId="0" applyFont="1" applyFill="1" applyBorder="1" applyAlignment="1">
      <alignment horizontal="center" vertical="center" wrapText="1"/>
    </xf>
    <xf numFmtId="0" fontId="11" fillId="15" borderId="74"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1" xfId="0" applyFont="1" applyFill="1" applyBorder="1" applyAlignment="1">
      <alignment horizontal="center" vertical="center"/>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3"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23" fillId="18" borderId="3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61" xfId="0" applyFont="1" applyFill="1" applyBorder="1" applyAlignment="1">
      <alignment horizontal="center" vertical="center" wrapText="1"/>
    </xf>
    <xf numFmtId="0" fontId="14" fillId="9" borderId="44"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14" fillId="6" borderId="48" xfId="0" applyFont="1" applyFill="1" applyBorder="1" applyAlignment="1">
      <alignment horizontal="center" vertical="center"/>
    </xf>
    <xf numFmtId="0" fontId="14" fillId="6" borderId="47" xfId="0" applyFont="1" applyFill="1" applyBorder="1" applyAlignment="1">
      <alignment horizontal="center" vertical="center"/>
    </xf>
    <xf numFmtId="0" fontId="14" fillId="6" borderId="49" xfId="0" applyFont="1" applyFill="1" applyBorder="1" applyAlignment="1">
      <alignment horizontal="center" vertical="center"/>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0" fillId="0" borderId="43" xfId="0" applyBorder="1" applyAlignment="1">
      <alignment horizontal="center" vertical="center"/>
    </xf>
    <xf numFmtId="0" fontId="15" fillId="0" borderId="43" xfId="2" applyFont="1" applyBorder="1" applyAlignment="1" applyProtection="1">
      <alignment horizontal="center" vertical="center" wrapText="1"/>
      <protection hidden="1"/>
    </xf>
    <xf numFmtId="0" fontId="7" fillId="5" borderId="46" xfId="1"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5" fillId="0" borderId="43" xfId="2" applyFont="1" applyBorder="1" applyAlignment="1" applyProtection="1">
      <alignment horizontal="center" vertical="center" wrapText="1"/>
      <protection hidden="1"/>
    </xf>
    <xf numFmtId="0" fontId="7" fillId="5" borderId="43" xfId="1" applyFont="1" applyFill="1" applyBorder="1" applyAlignment="1">
      <alignment horizontal="center" vertical="center" wrapText="1"/>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8" fillId="6" borderId="1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16" fillId="0" borderId="43" xfId="0" applyFont="1" applyBorder="1" applyAlignment="1">
      <alignment horizontal="center" vertical="center"/>
    </xf>
    <xf numFmtId="0" fontId="18" fillId="0" borderId="45" xfId="0" applyFont="1" applyBorder="1" applyAlignment="1">
      <alignment horizontal="left" vertical="top" wrapText="1"/>
    </xf>
    <xf numFmtId="0" fontId="18" fillId="0" borderId="23" xfId="0" applyFont="1" applyBorder="1" applyAlignment="1">
      <alignment horizontal="left" vertical="top" wrapText="1"/>
    </xf>
    <xf numFmtId="0" fontId="18" fillId="0" borderId="46" xfId="0" applyFont="1" applyBorder="1" applyAlignment="1">
      <alignment horizontal="left" vertical="top" wrapText="1"/>
    </xf>
    <xf numFmtId="0" fontId="15" fillId="0" borderId="44" xfId="2" applyFont="1" applyBorder="1" applyAlignment="1" applyProtection="1">
      <alignment horizontal="center" vertical="center" wrapText="1"/>
      <protection hidden="1"/>
    </xf>
    <xf numFmtId="0" fontId="1" fillId="0" borderId="3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3" xfId="0" applyFont="1" applyBorder="1" applyAlignment="1">
      <alignment horizontal="center" vertical="center" wrapText="1"/>
    </xf>
    <xf numFmtId="0" fontId="36" fillId="3" borderId="32" xfId="0" applyFont="1" applyFill="1" applyBorder="1" applyAlignment="1">
      <alignment horizontal="center" vertical="top" wrapText="1"/>
    </xf>
    <xf numFmtId="0" fontId="36" fillId="3" borderId="5" xfId="0" applyFont="1" applyFill="1" applyBorder="1" applyAlignment="1">
      <alignment horizontal="center" vertical="top" wrapText="1"/>
    </xf>
    <xf numFmtId="0" fontId="36" fillId="3" borderId="43" xfId="0" applyFont="1" applyFill="1" applyBorder="1" applyAlignment="1">
      <alignment horizontal="center" vertical="top" wrapText="1"/>
    </xf>
    <xf numFmtId="0" fontId="31" fillId="3" borderId="0" xfId="0" applyFont="1" applyFill="1" applyAlignment="1">
      <alignment horizontal="center"/>
    </xf>
    <xf numFmtId="0" fontId="3" fillId="3" borderId="0" xfId="0" applyFont="1" applyFill="1" applyAlignment="1">
      <alignment horizontal="center"/>
    </xf>
    <xf numFmtId="0" fontId="34" fillId="0" borderId="0" xfId="0" applyFont="1" applyAlignment="1">
      <alignment horizontal="center" vertical="center"/>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0" fillId="0" borderId="20"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31" fillId="12" borderId="26"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1" xfId="0" applyFont="1" applyBorder="1" applyAlignment="1">
      <alignment horizontal="center" vertical="center" wrapText="1"/>
    </xf>
    <xf numFmtId="0" fontId="31" fillId="12" borderId="27"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0" fillId="0" borderId="45" xfId="0" applyBorder="1" applyAlignment="1">
      <alignment horizontal="left" vertical="center" wrapText="1"/>
    </xf>
    <xf numFmtId="0" fontId="0" fillId="0" borderId="23" xfId="0" applyBorder="1" applyAlignment="1">
      <alignment horizontal="left" vertical="center" wrapText="1"/>
    </xf>
    <xf numFmtId="0" fontId="0" fillId="0" borderId="46" xfId="0" applyBorder="1" applyAlignment="1">
      <alignment horizontal="left" vertical="center" wrapText="1"/>
    </xf>
    <xf numFmtId="0" fontId="8" fillId="3" borderId="43" xfId="0" applyFont="1" applyFill="1" applyBorder="1" applyAlignment="1">
      <alignment horizontal="center" vertical="center" wrapText="1"/>
    </xf>
    <xf numFmtId="0" fontId="8" fillId="6" borderId="32"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43" xfId="0" applyFont="1" applyFill="1" applyBorder="1" applyAlignment="1">
      <alignment horizontal="left" vertical="center" wrapText="1"/>
    </xf>
    <xf numFmtId="0" fontId="8" fillId="6" borderId="32" xfId="0" applyFont="1" applyFill="1" applyBorder="1" applyAlignment="1">
      <alignment horizontal="left" vertical="top" wrapText="1"/>
    </xf>
    <xf numFmtId="0" fontId="8" fillId="6" borderId="43" xfId="0" applyFont="1" applyFill="1" applyBorder="1" applyAlignment="1">
      <alignment horizontal="left" vertical="top"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4" fillId="6" borderId="43" xfId="0" applyFont="1" applyFill="1" applyBorder="1" applyAlignment="1">
      <alignment horizontal="center" vertical="center"/>
    </xf>
    <xf numFmtId="0" fontId="8" fillId="3" borderId="32" xfId="0" applyFont="1" applyFill="1" applyBorder="1" applyAlignment="1">
      <alignment horizontal="center" vertical="top" wrapText="1"/>
    </xf>
    <xf numFmtId="0" fontId="8" fillId="3" borderId="43" xfId="0" applyFont="1" applyFill="1" applyBorder="1" applyAlignment="1">
      <alignment horizontal="center" vertical="top" wrapText="1"/>
    </xf>
    <xf numFmtId="0" fontId="15" fillId="0" borderId="48" xfId="1" applyFont="1" applyBorder="1" applyAlignment="1">
      <alignment horizontal="left" vertical="top" wrapText="1"/>
    </xf>
    <xf numFmtId="0" fontId="15" fillId="0" borderId="47"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7" fillId="0" borderId="43"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25" fillId="0" borderId="57" xfId="2" applyFont="1" applyBorder="1" applyAlignment="1" applyProtection="1">
      <alignment horizontal="center" vertical="center" wrapText="1"/>
      <protection hidden="1"/>
    </xf>
    <xf numFmtId="0" fontId="25" fillId="0" borderId="58" xfId="2" applyFont="1" applyBorder="1" applyAlignment="1" applyProtection="1">
      <alignment horizontal="center" vertical="center" wrapText="1"/>
      <protection hidden="1"/>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11" xfId="0" applyFont="1" applyFill="1" applyBorder="1" applyAlignment="1">
      <alignment horizontal="center" vertical="center"/>
    </xf>
    <xf numFmtId="0" fontId="0" fillId="0" borderId="23" xfId="0" applyBorder="1" applyAlignment="1">
      <alignment horizontal="center" vertical="center"/>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0"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65"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8" fillId="3" borderId="1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3" fillId="6" borderId="32"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6" borderId="61" xfId="0" applyFont="1" applyFill="1" applyBorder="1" applyAlignment="1">
      <alignment horizontal="center"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3" xfId="0" applyNumberFormat="1" applyFont="1" applyFill="1" applyBorder="1" applyAlignment="1">
      <alignment horizontal="center" vertical="center" wrapText="1"/>
    </xf>
    <xf numFmtId="0" fontId="25" fillId="0" borderId="36" xfId="2" applyFont="1" applyBorder="1" applyAlignment="1" applyProtection="1">
      <alignment horizontal="center" vertical="center" wrapText="1"/>
      <protection hidden="1"/>
    </xf>
    <xf numFmtId="0" fontId="3" fillId="0" borderId="0" xfId="0" applyFont="1" applyAlignment="1">
      <alignment horizontal="center" wrapText="1"/>
    </xf>
  </cellXfs>
  <cellStyles count="5">
    <cellStyle name="Normal" xfId="0" builtinId="0"/>
    <cellStyle name="Normal 2" xfId="1"/>
    <cellStyle name="Normal 3" xfId="3"/>
    <cellStyle name="Normal_Matriz de Riesgos Servidores-v2" xfId="2"/>
    <cellStyle name="Percent 2" xfId="4"/>
  </cellStyles>
  <dxfs count="107">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12</xdr:row>
      <xdr:rowOff>0</xdr:rowOff>
    </xdr:from>
    <xdr:to>
      <xdr:col>716</xdr:col>
      <xdr:colOff>680720</xdr:colOff>
      <xdr:row>12</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3</xdr:col>
      <xdr:colOff>9525</xdr:colOff>
      <xdr:row>0</xdr:row>
      <xdr:rowOff>66675</xdr:rowOff>
    </xdr:from>
    <xdr:to>
      <xdr:col>4</xdr:col>
      <xdr:colOff>1449960</xdr:colOff>
      <xdr:row>3</xdr:row>
      <xdr:rowOff>114300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66675"/>
          <a:ext cx="2980764"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2</xdr:col>
      <xdr:colOff>1142999</xdr:colOff>
      <xdr:row>0</xdr:row>
      <xdr:rowOff>68036</xdr:rowOff>
    </xdr:from>
    <xdr:to>
      <xdr:col>4</xdr:col>
      <xdr:colOff>1372398</xdr:colOff>
      <xdr:row>3</xdr:row>
      <xdr:rowOff>156483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1535" y="68036"/>
          <a:ext cx="2978042" cy="7960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topLeftCell="A7"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10" t="s">
        <v>343</v>
      </c>
    </row>
    <row r="4" spans="1:662" ht="20.25" customHeight="1" x14ac:dyDescent="0.25"/>
    <row r="5" spans="1:662" ht="27.75" customHeight="1" x14ac:dyDescent="0.25">
      <c r="C5" s="201" t="s">
        <v>339</v>
      </c>
    </row>
    <row r="6" spans="1:662" ht="31.5" customHeight="1" x14ac:dyDescent="0.25">
      <c r="C6" s="201" t="s">
        <v>341</v>
      </c>
    </row>
    <row r="7" spans="1:662" ht="18.75" customHeight="1" x14ac:dyDescent="0.25">
      <c r="C7" s="201" t="s">
        <v>340</v>
      </c>
    </row>
    <row r="8" spans="1:662" s="17" customFormat="1" ht="17.25" customHeight="1" thickBot="1" x14ac:dyDescent="0.3">
      <c r="C8" s="195"/>
      <c r="D8" s="13"/>
      <c r="E8" s="14"/>
      <c r="F8" s="14"/>
      <c r="G8" s="14"/>
    </row>
    <row r="9" spans="1:662" s="17" customFormat="1" ht="22.5" customHeight="1" thickBot="1" x14ac:dyDescent="0.3">
      <c r="C9" s="179" t="s">
        <v>322</v>
      </c>
      <c r="D9" s="173" t="s">
        <v>333</v>
      </c>
      <c r="E9" s="174" t="s">
        <v>334</v>
      </c>
      <c r="F9" s="14"/>
      <c r="G9" s="192" t="s">
        <v>337</v>
      </c>
      <c r="H9" s="196" t="s">
        <v>338</v>
      </c>
      <c r="I9" s="209" t="s">
        <v>342</v>
      </c>
    </row>
    <row r="10" spans="1:662" s="168" customFormat="1" ht="22.5" customHeight="1" x14ac:dyDescent="0.25">
      <c r="A10" s="17"/>
      <c r="B10" s="17"/>
      <c r="C10" s="180" t="s">
        <v>19</v>
      </c>
      <c r="D10" s="31"/>
      <c r="E10" s="172"/>
      <c r="F10" s="17"/>
      <c r="G10" s="193"/>
      <c r="H10" s="202"/>
      <c r="I10" s="208"/>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68" customFormat="1" ht="22.5" customHeight="1" x14ac:dyDescent="0.25">
      <c r="A11" s="17"/>
      <c r="B11" s="17"/>
      <c r="C11" s="181" t="s">
        <v>325</v>
      </c>
      <c r="D11" s="23"/>
      <c r="E11" s="169"/>
      <c r="F11" s="17"/>
      <c r="G11" s="194"/>
      <c r="H11" s="203"/>
      <c r="I11" s="206"/>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68" customFormat="1" ht="22.5" customHeight="1" x14ac:dyDescent="0.25">
      <c r="A12" s="17"/>
      <c r="B12" s="17"/>
      <c r="C12" s="181" t="s">
        <v>326</v>
      </c>
      <c r="D12" s="23"/>
      <c r="E12" s="169"/>
      <c r="F12" s="17"/>
      <c r="G12" s="194"/>
      <c r="H12" s="203"/>
      <c r="I12" s="206"/>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68" customFormat="1" ht="22.5" customHeight="1" x14ac:dyDescent="0.25">
      <c r="A13" s="17"/>
      <c r="B13" s="17"/>
      <c r="C13" s="181" t="s">
        <v>17</v>
      </c>
      <c r="D13" s="23"/>
      <c r="E13" s="169"/>
      <c r="F13" s="17"/>
      <c r="G13" s="194"/>
      <c r="H13" s="203"/>
      <c r="I13" s="206"/>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68" customFormat="1" ht="22.5" customHeight="1" x14ac:dyDescent="0.25">
      <c r="A14" s="17"/>
      <c r="B14" s="17"/>
      <c r="C14" s="181" t="s">
        <v>20</v>
      </c>
      <c r="D14" s="23"/>
      <c r="E14" s="169"/>
      <c r="F14" s="17"/>
      <c r="G14" s="194"/>
      <c r="H14" s="203"/>
      <c r="I14" s="206"/>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68" customFormat="1" ht="22.5" customHeight="1" thickBot="1" x14ac:dyDescent="0.3">
      <c r="A15" s="17"/>
      <c r="B15" s="17"/>
      <c r="C15" s="182" t="s">
        <v>136</v>
      </c>
      <c r="D15" s="175"/>
      <c r="E15" s="176"/>
      <c r="F15" s="17"/>
      <c r="G15" s="194"/>
      <c r="H15" s="204"/>
      <c r="I15" s="206"/>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68" customFormat="1" ht="22.5" customHeight="1" thickBot="1" x14ac:dyDescent="0.3">
      <c r="A16" s="17"/>
      <c r="B16" s="17"/>
      <c r="C16" s="179" t="s">
        <v>323</v>
      </c>
      <c r="D16" s="173" t="s">
        <v>335</v>
      </c>
      <c r="E16" s="174" t="s">
        <v>336</v>
      </c>
      <c r="F16" s="199"/>
      <c r="G16" s="132"/>
      <c r="H16" s="204"/>
      <c r="I16" s="206"/>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68" customFormat="1" ht="22.5" customHeight="1" x14ac:dyDescent="0.25">
      <c r="A17" s="17"/>
      <c r="B17" s="17"/>
      <c r="C17" s="183" t="s">
        <v>16</v>
      </c>
      <c r="D17" s="184"/>
      <c r="E17" s="177"/>
      <c r="F17" s="199"/>
      <c r="G17" s="132"/>
      <c r="H17" s="205"/>
      <c r="I17" s="206"/>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68" customFormat="1" ht="22.5" customHeight="1" x14ac:dyDescent="0.25">
      <c r="A18" s="17"/>
      <c r="B18" s="17"/>
      <c r="C18" s="185" t="s">
        <v>137</v>
      </c>
      <c r="D18" s="186"/>
      <c r="E18" s="170"/>
      <c r="F18" s="199"/>
      <c r="G18" s="132"/>
      <c r="H18" s="205"/>
      <c r="I18" s="206"/>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68" customFormat="1" ht="22.5" customHeight="1" x14ac:dyDescent="0.25">
      <c r="A19" s="17"/>
      <c r="B19" s="17"/>
      <c r="C19" s="185" t="s">
        <v>139</v>
      </c>
      <c r="D19" s="186"/>
      <c r="E19" s="170"/>
      <c r="F19" s="199"/>
      <c r="G19" s="132"/>
      <c r="H19" s="205"/>
      <c r="I19" s="206"/>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68" customFormat="1" ht="22.5" customHeight="1" x14ac:dyDescent="0.25">
      <c r="A20" s="17"/>
      <c r="B20" s="17"/>
      <c r="C20" s="185" t="s">
        <v>141</v>
      </c>
      <c r="D20" s="186"/>
      <c r="E20" s="170"/>
      <c r="F20" s="199"/>
      <c r="G20" s="132"/>
      <c r="H20" s="205"/>
      <c r="I20" s="206"/>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68" customFormat="1" ht="22.5" customHeight="1" x14ac:dyDescent="0.25">
      <c r="A21" s="17"/>
      <c r="B21" s="17"/>
      <c r="C21" s="185" t="s">
        <v>9</v>
      </c>
      <c r="D21" s="186"/>
      <c r="E21" s="170"/>
      <c r="F21" s="199"/>
      <c r="G21" s="132"/>
      <c r="H21" s="205"/>
      <c r="I21" s="206"/>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68" customFormat="1" ht="22.5" customHeight="1" thickBot="1" x14ac:dyDescent="0.3">
      <c r="A22" s="17"/>
      <c r="B22" s="17"/>
      <c r="C22" s="187" t="s">
        <v>142</v>
      </c>
      <c r="D22" s="188"/>
      <c r="E22" s="178"/>
      <c r="F22" s="200"/>
      <c r="G22" s="130"/>
      <c r="H22" s="197"/>
      <c r="I22" s="206"/>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68" customFormat="1" ht="22.5" customHeight="1" thickBot="1" x14ac:dyDescent="0.3">
      <c r="A23" s="17"/>
      <c r="B23" s="17"/>
      <c r="C23" s="189" t="s">
        <v>324</v>
      </c>
      <c r="D23" s="173" t="s">
        <v>335</v>
      </c>
      <c r="E23" s="174" t="s">
        <v>336</v>
      </c>
      <c r="F23" s="200"/>
      <c r="G23" s="130"/>
      <c r="H23" s="197"/>
      <c r="I23" s="20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68" customFormat="1" ht="22.5" customHeight="1" x14ac:dyDescent="0.25">
      <c r="A24" s="17"/>
      <c r="B24" s="17"/>
      <c r="C24" s="183" t="s">
        <v>327</v>
      </c>
      <c r="D24" s="184"/>
      <c r="E24" s="177"/>
      <c r="F24" s="199"/>
      <c r="G24" s="132"/>
      <c r="H24" s="205"/>
      <c r="I24" s="206"/>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68" customFormat="1" ht="22.5" customHeight="1" x14ac:dyDescent="0.25">
      <c r="A25" s="17"/>
      <c r="B25" s="17"/>
      <c r="C25" s="185" t="s">
        <v>328</v>
      </c>
      <c r="D25" s="186"/>
      <c r="E25" s="170"/>
      <c r="F25" s="199"/>
      <c r="G25" s="132"/>
      <c r="H25" s="205"/>
      <c r="I25" s="206"/>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68" customFormat="1" ht="22.5" customHeight="1" x14ac:dyDescent="0.25">
      <c r="A26" s="17"/>
      <c r="B26" s="17"/>
      <c r="C26" s="185" t="s">
        <v>149</v>
      </c>
      <c r="D26" s="186"/>
      <c r="E26" s="170"/>
      <c r="F26" s="199"/>
      <c r="G26" s="132"/>
      <c r="H26" s="205"/>
      <c r="I26" s="206"/>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68" customFormat="1" ht="22.5" customHeight="1" x14ac:dyDescent="0.25">
      <c r="A27" s="17"/>
      <c r="B27" s="17"/>
      <c r="C27" s="185" t="s">
        <v>329</v>
      </c>
      <c r="D27" s="186"/>
      <c r="E27" s="170"/>
      <c r="F27" s="199"/>
      <c r="G27" s="132"/>
      <c r="H27" s="205"/>
      <c r="I27" s="206"/>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68" customFormat="1" ht="22.5" customHeight="1" x14ac:dyDescent="0.25">
      <c r="A28" s="17"/>
      <c r="B28" s="17"/>
      <c r="C28" s="185" t="s">
        <v>330</v>
      </c>
      <c r="D28" s="186"/>
      <c r="E28" s="170"/>
      <c r="F28" s="199"/>
      <c r="G28" s="132"/>
      <c r="H28" s="205"/>
      <c r="I28" s="206"/>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68" customFormat="1" ht="22.5" customHeight="1" x14ac:dyDescent="0.25">
      <c r="A29" s="17"/>
      <c r="B29" s="17"/>
      <c r="C29" s="185" t="s">
        <v>331</v>
      </c>
      <c r="D29" s="186"/>
      <c r="E29" s="170"/>
      <c r="F29" s="199"/>
      <c r="G29" s="132"/>
      <c r="H29" s="205"/>
      <c r="I29" s="20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68" customFormat="1" ht="22.5" customHeight="1" thickBot="1" x14ac:dyDescent="0.3">
      <c r="A30" s="17"/>
      <c r="B30" s="17"/>
      <c r="C30" s="190" t="s">
        <v>332</v>
      </c>
      <c r="D30" s="191"/>
      <c r="E30" s="171"/>
      <c r="F30" s="200"/>
      <c r="G30" s="134"/>
      <c r="H30" s="198"/>
      <c r="I30" s="20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11" t="s">
        <v>5</v>
      </c>
      <c r="D32" s="212"/>
    </row>
    <row r="33" spans="3:4" s="1" customFormat="1" ht="15" customHeight="1" x14ac:dyDescent="0.25">
      <c r="C33" s="307"/>
      <c r="D33" s="307"/>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603" t="s">
        <v>97</v>
      </c>
      <c r="I1" s="603" t="s">
        <v>98</v>
      </c>
    </row>
    <row r="2" spans="1:15" ht="30" x14ac:dyDescent="0.25">
      <c r="A2" s="76" t="s">
        <v>14</v>
      </c>
      <c r="B2" s="76" t="s">
        <v>18</v>
      </c>
      <c r="C2" s="76" t="s">
        <v>21</v>
      </c>
      <c r="D2" s="76" t="s">
        <v>143</v>
      </c>
      <c r="E2" s="76" t="s">
        <v>99</v>
      </c>
      <c r="F2" s="76" t="s">
        <v>22</v>
      </c>
      <c r="G2" s="603"/>
      <c r="H2" s="76" t="s">
        <v>23</v>
      </c>
      <c r="I2" s="603"/>
      <c r="J2" s="76" t="s">
        <v>31</v>
      </c>
      <c r="K2" s="76" t="s">
        <v>33</v>
      </c>
      <c r="L2" s="76" t="s">
        <v>12</v>
      </c>
      <c r="M2" s="76" t="s">
        <v>13</v>
      </c>
      <c r="N2" s="76" t="s">
        <v>36</v>
      </c>
      <c r="O2" s="76" t="s">
        <v>38</v>
      </c>
    </row>
    <row r="3" spans="1:15" ht="30" x14ac:dyDescent="0.25">
      <c r="A3" s="8" t="s">
        <v>9</v>
      </c>
      <c r="B3" s="8" t="s">
        <v>19</v>
      </c>
      <c r="C3" s="8" t="s">
        <v>138</v>
      </c>
      <c r="D3" s="8" t="s">
        <v>147</v>
      </c>
      <c r="E3" s="8" t="s">
        <v>198</v>
      </c>
      <c r="F3" s="8" t="s">
        <v>100</v>
      </c>
      <c r="G3" s="77">
        <v>5</v>
      </c>
      <c r="H3" s="8" t="s">
        <v>101</v>
      </c>
      <c r="I3" s="77">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77">
        <v>4</v>
      </c>
      <c r="H4" s="8" t="s">
        <v>88</v>
      </c>
      <c r="I4" s="77">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77">
        <v>3</v>
      </c>
      <c r="H5" s="8" t="s">
        <v>103</v>
      </c>
      <c r="I5" s="77">
        <v>3</v>
      </c>
      <c r="J5" s="8" t="s">
        <v>4</v>
      </c>
      <c r="L5" s="8" t="s">
        <v>118</v>
      </c>
      <c r="M5" s="8" t="s">
        <v>118</v>
      </c>
      <c r="N5" s="8" t="s">
        <v>39</v>
      </c>
    </row>
    <row r="6" spans="1:15" ht="30" x14ac:dyDescent="0.25">
      <c r="A6" s="8" t="s">
        <v>16</v>
      </c>
      <c r="B6" s="8" t="s">
        <v>17</v>
      </c>
      <c r="C6" s="8" t="s">
        <v>141</v>
      </c>
      <c r="D6" s="8" t="s">
        <v>150</v>
      </c>
      <c r="E6" s="8" t="s">
        <v>159</v>
      </c>
      <c r="F6" s="8" t="s">
        <v>89</v>
      </c>
      <c r="G6" s="77">
        <v>2</v>
      </c>
      <c r="H6" s="8" t="s">
        <v>104</v>
      </c>
      <c r="I6" s="77">
        <v>2</v>
      </c>
      <c r="J6" s="8" t="s">
        <v>1</v>
      </c>
      <c r="N6" s="8" t="s">
        <v>120</v>
      </c>
    </row>
    <row r="7" spans="1:15" ht="30" x14ac:dyDescent="0.25">
      <c r="A7" s="8" t="s">
        <v>17</v>
      </c>
      <c r="B7" s="8" t="s">
        <v>20</v>
      </c>
      <c r="C7" s="8" t="s">
        <v>140</v>
      </c>
      <c r="D7" s="8" t="s">
        <v>151</v>
      </c>
      <c r="E7" s="8" t="s">
        <v>160</v>
      </c>
      <c r="F7" s="8" t="s">
        <v>156</v>
      </c>
      <c r="G7" s="77">
        <v>1</v>
      </c>
      <c r="H7" s="8" t="s">
        <v>105</v>
      </c>
      <c r="I7" s="77">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3"/>
  <sheetViews>
    <sheetView topLeftCell="AR1" zoomScale="70" zoomScaleNormal="70" workbookViewId="0">
      <selection activeCell="BB1" sqref="BB1:BE4"/>
    </sheetView>
  </sheetViews>
  <sheetFormatPr baseColWidth="10" defaultRowHeight="15" x14ac:dyDescent="0.25"/>
  <cols>
    <col min="1" max="1" width="2.140625" customWidth="1"/>
    <col min="2" max="2" width="3.140625" customWidth="1"/>
    <col min="3" max="3" width="13.5703125" style="10" customWidth="1"/>
    <col min="4" max="4" width="23.140625" style="11" customWidth="1"/>
    <col min="5" max="5" width="22" style="12" customWidth="1"/>
    <col min="6" max="6" width="13.7109375" style="12" customWidth="1"/>
    <col min="7" max="7" width="13.140625" style="12" customWidth="1"/>
    <col min="8" max="8" width="13.5703125" style="12" customWidth="1"/>
    <col min="9" max="9" width="14.42578125" style="12" customWidth="1"/>
    <col min="10" max="10" width="6.140625" style="13" customWidth="1"/>
    <col min="11" max="11" width="23.28515625" style="13" customWidth="1"/>
    <col min="12" max="12" width="19" style="14" customWidth="1"/>
    <col min="13" max="13" width="13" style="14" customWidth="1"/>
    <col min="14" max="14" width="14" style="14" customWidth="1"/>
    <col min="15" max="15" width="23.7109375" style="15" customWidth="1"/>
    <col min="16" max="16" width="18.42578125" style="13" customWidth="1"/>
    <col min="17" max="17" width="15.28515625" style="13" customWidth="1"/>
    <col min="18" max="18" width="17.28515625" style="13" customWidth="1"/>
    <col min="19" max="19" width="18" style="13" customWidth="1"/>
    <col min="20" max="20" width="15.7109375" style="13" customWidth="1"/>
    <col min="21" max="21" width="17.140625" style="13" customWidth="1"/>
    <col min="22" max="22" width="21.140625" style="17" customWidth="1"/>
    <col min="23" max="23" width="11" style="16" customWidth="1"/>
    <col min="24" max="30" width="15.140625" style="26" customWidth="1"/>
    <col min="31" max="31" width="9.42578125" style="26" customWidth="1"/>
    <col min="32" max="32" width="13.42578125" style="26" customWidth="1"/>
    <col min="33" max="33" width="12.42578125" style="26" customWidth="1"/>
    <col min="34" max="34" width="11.5703125" style="26" customWidth="1"/>
    <col min="35" max="35" width="12.140625" style="26" customWidth="1"/>
    <col min="36" max="36" width="11.28515625" style="26" customWidth="1"/>
    <col min="37" max="37" width="14.42578125" style="13" customWidth="1"/>
    <col min="38" max="38" width="15.5703125" style="13" customWidth="1"/>
    <col min="39" max="39" width="13.8554687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6" width="11.28515625" style="19" customWidth="1"/>
    <col min="47" max="47" width="9.85546875" style="19" customWidth="1"/>
    <col min="48" max="48" width="24.85546875" style="14" customWidth="1"/>
    <col min="49" max="49" width="18.28515625" style="14" customWidth="1"/>
    <col min="50" max="50" width="12.140625" style="14" customWidth="1"/>
    <col min="51" max="51" width="14.42578125" style="14" customWidth="1"/>
    <col min="52" max="52" width="19" style="14" customWidth="1"/>
    <col min="53" max="53" width="21.140625" style="14" customWidth="1"/>
    <col min="54" max="54" width="19.140625" style="14" customWidth="1"/>
    <col min="55" max="55" width="20.5703125" style="17" customWidth="1"/>
    <col min="56" max="56" width="15.7109375" style="14" customWidth="1"/>
    <col min="57" max="57" width="15.140625" style="14" customWidth="1"/>
  </cols>
  <sheetData>
    <row r="1" spans="1:711" ht="12" customHeight="1" x14ac:dyDescent="0.25">
      <c r="BB1" s="308" t="s">
        <v>463</v>
      </c>
      <c r="BC1" s="309"/>
      <c r="BD1" s="309"/>
      <c r="BE1" s="310"/>
    </row>
    <row r="2" spans="1:711" ht="27" customHeight="1" x14ac:dyDescent="0.25">
      <c r="O2" s="20" t="s">
        <v>462</v>
      </c>
      <c r="BB2" s="311"/>
      <c r="BC2" s="312"/>
      <c r="BD2" s="312"/>
      <c r="BE2" s="313"/>
    </row>
    <row r="3" spans="1:711" ht="20.25" customHeight="1" x14ac:dyDescent="0.25">
      <c r="L3" s="18"/>
      <c r="M3" s="18"/>
      <c r="N3" s="18"/>
      <c r="BB3" s="308" t="s">
        <v>455</v>
      </c>
      <c r="BC3" s="309"/>
      <c r="BD3" s="309"/>
      <c r="BE3" s="310"/>
    </row>
    <row r="4" spans="1:711" ht="12" customHeight="1" thickBot="1" x14ac:dyDescent="0.3">
      <c r="BB4" s="311"/>
      <c r="BC4" s="312"/>
      <c r="BD4" s="312"/>
      <c r="BE4" s="313"/>
    </row>
    <row r="5" spans="1:711" ht="20.25" customHeight="1" thickBot="1" x14ac:dyDescent="0.3">
      <c r="C5" s="385" t="s">
        <v>78</v>
      </c>
      <c r="D5" s="386"/>
      <c r="E5" s="387"/>
      <c r="F5" s="387"/>
      <c r="G5" s="387"/>
      <c r="H5" s="387"/>
      <c r="I5" s="387"/>
      <c r="J5" s="387"/>
      <c r="K5" s="387"/>
      <c r="L5" s="387"/>
      <c r="M5" s="387"/>
      <c r="N5" s="387"/>
      <c r="O5" s="388"/>
      <c r="P5" s="389" t="s">
        <v>79</v>
      </c>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c r="AR5" s="392" t="s">
        <v>110</v>
      </c>
      <c r="AS5" s="395" t="s">
        <v>80</v>
      </c>
      <c r="AT5" s="398" t="s">
        <v>280</v>
      </c>
      <c r="AU5" s="398"/>
      <c r="AV5" s="398"/>
      <c r="AW5" s="398"/>
      <c r="AX5" s="398"/>
      <c r="AY5" s="398"/>
      <c r="AZ5" s="398"/>
      <c r="BA5" s="398"/>
      <c r="BB5" s="399"/>
      <c r="BC5" s="399"/>
      <c r="BD5" s="399"/>
      <c r="BE5" s="400"/>
    </row>
    <row r="6" spans="1:711" ht="19.5" customHeight="1" thickBot="1" x14ac:dyDescent="0.3">
      <c r="C6" s="402" t="s">
        <v>46</v>
      </c>
      <c r="D6" s="405" t="s">
        <v>47</v>
      </c>
      <c r="E6" s="408" t="s">
        <v>112</v>
      </c>
      <c r="F6" s="411" t="s">
        <v>154</v>
      </c>
      <c r="G6" s="411"/>
      <c r="H6" s="411"/>
      <c r="I6" s="412" t="s">
        <v>121</v>
      </c>
      <c r="J6" s="414" t="s">
        <v>3</v>
      </c>
      <c r="K6" s="414" t="s">
        <v>48</v>
      </c>
      <c r="L6" s="414" t="s">
        <v>81</v>
      </c>
      <c r="M6" s="414" t="s">
        <v>82</v>
      </c>
      <c r="N6" s="419" t="s">
        <v>122</v>
      </c>
      <c r="O6" s="420" t="s">
        <v>11</v>
      </c>
      <c r="P6" s="423" t="s">
        <v>49</v>
      </c>
      <c r="Q6" s="424"/>
      <c r="R6" s="424"/>
      <c r="S6" s="424"/>
      <c r="T6" s="424"/>
      <c r="U6" s="425"/>
      <c r="V6" s="349" t="s">
        <v>155</v>
      </c>
      <c r="W6" s="350"/>
      <c r="X6" s="350"/>
      <c r="Y6" s="350"/>
      <c r="Z6" s="350"/>
      <c r="AA6" s="350"/>
      <c r="AB6" s="350"/>
      <c r="AC6" s="350"/>
      <c r="AD6" s="350"/>
      <c r="AE6" s="350"/>
      <c r="AF6" s="350"/>
      <c r="AG6" s="350"/>
      <c r="AH6" s="350"/>
      <c r="AI6" s="350"/>
      <c r="AJ6" s="350"/>
      <c r="AK6" s="350"/>
      <c r="AL6" s="350"/>
      <c r="AM6" s="350"/>
      <c r="AN6" s="350"/>
      <c r="AO6" s="350"/>
      <c r="AP6" s="350"/>
      <c r="AQ6" s="351"/>
      <c r="AR6" s="393"/>
      <c r="AS6" s="396"/>
      <c r="AT6" s="401"/>
      <c r="AU6" s="401"/>
      <c r="AV6" s="401"/>
      <c r="AW6" s="401"/>
      <c r="AX6" s="401"/>
      <c r="AY6" s="401"/>
      <c r="AZ6" s="401"/>
      <c r="BA6" s="401"/>
      <c r="BB6" s="401"/>
      <c r="BC6" s="401"/>
      <c r="BD6" s="401"/>
      <c r="BE6" s="400"/>
    </row>
    <row r="7" spans="1:711" ht="66" customHeight="1" thickBot="1" x14ac:dyDescent="0.3">
      <c r="C7" s="403"/>
      <c r="D7" s="406"/>
      <c r="E7" s="409"/>
      <c r="F7" s="427" t="s">
        <v>145</v>
      </c>
      <c r="G7" s="427" t="s">
        <v>146</v>
      </c>
      <c r="H7" s="427" t="s">
        <v>144</v>
      </c>
      <c r="I7" s="413"/>
      <c r="J7" s="415"/>
      <c r="K7" s="415"/>
      <c r="L7" s="415"/>
      <c r="M7" s="415"/>
      <c r="N7" s="415"/>
      <c r="O7" s="421"/>
      <c r="P7" s="352" t="s">
        <v>50</v>
      </c>
      <c r="Q7" s="353"/>
      <c r="R7" s="353"/>
      <c r="S7" s="353"/>
      <c r="T7" s="353"/>
      <c r="U7" s="354"/>
      <c r="V7" s="355" t="s">
        <v>51</v>
      </c>
      <c r="W7" s="366" t="s">
        <v>52</v>
      </c>
      <c r="X7" s="289" t="s">
        <v>213</v>
      </c>
      <c r="Y7" s="289" t="s">
        <v>214</v>
      </c>
      <c r="Z7" s="289" t="s">
        <v>215</v>
      </c>
      <c r="AA7" s="289" t="s">
        <v>216</v>
      </c>
      <c r="AB7" s="289" t="s">
        <v>217</v>
      </c>
      <c r="AC7" s="289" t="s">
        <v>219</v>
      </c>
      <c r="AD7" s="289" t="s">
        <v>218</v>
      </c>
      <c r="AE7" s="426" t="s">
        <v>312</v>
      </c>
      <c r="AF7" s="383" t="s">
        <v>313</v>
      </c>
      <c r="AG7" s="383" t="s">
        <v>314</v>
      </c>
      <c r="AH7" s="383" t="s">
        <v>316</v>
      </c>
      <c r="AI7" s="426" t="s">
        <v>317</v>
      </c>
      <c r="AJ7" s="426" t="s">
        <v>315</v>
      </c>
      <c r="AK7" s="347" t="s">
        <v>113</v>
      </c>
      <c r="AL7" s="348"/>
      <c r="AM7" s="355" t="s">
        <v>53</v>
      </c>
      <c r="AN7" s="378"/>
      <c r="AO7" s="378"/>
      <c r="AP7" s="378"/>
      <c r="AQ7" s="347"/>
      <c r="AR7" s="393"/>
      <c r="AS7" s="396"/>
      <c r="AT7" s="361" t="s">
        <v>54</v>
      </c>
      <c r="AU7" s="362"/>
      <c r="AV7" s="362"/>
      <c r="AW7" s="362"/>
      <c r="AX7" s="362"/>
      <c r="AY7" s="362"/>
      <c r="AZ7" s="362"/>
      <c r="BA7" s="363"/>
      <c r="BB7" s="417" t="s">
        <v>281</v>
      </c>
      <c r="BC7" s="417"/>
      <c r="BD7" s="417"/>
      <c r="BE7" s="418"/>
    </row>
    <row r="8" spans="1:711" ht="38.25" customHeight="1" thickBot="1" x14ac:dyDescent="0.3">
      <c r="C8" s="404"/>
      <c r="D8" s="407"/>
      <c r="E8" s="410"/>
      <c r="F8" s="428"/>
      <c r="G8" s="428"/>
      <c r="H8" s="428"/>
      <c r="I8" s="413"/>
      <c r="J8" s="416"/>
      <c r="K8" s="416"/>
      <c r="L8" s="416"/>
      <c r="M8" s="416"/>
      <c r="N8" s="416"/>
      <c r="O8" s="422"/>
      <c r="P8" s="286" t="s">
        <v>12</v>
      </c>
      <c r="Q8" s="287" t="s">
        <v>83</v>
      </c>
      <c r="R8" s="287" t="s">
        <v>0</v>
      </c>
      <c r="S8" s="287" t="s">
        <v>13</v>
      </c>
      <c r="T8" s="287" t="s">
        <v>84</v>
      </c>
      <c r="U8" s="288" t="s">
        <v>74</v>
      </c>
      <c r="V8" s="356"/>
      <c r="W8" s="367"/>
      <c r="X8" s="290" t="s">
        <v>128</v>
      </c>
      <c r="Y8" s="290" t="s">
        <v>127</v>
      </c>
      <c r="Z8" s="290" t="s">
        <v>126</v>
      </c>
      <c r="AA8" s="290" t="s">
        <v>220</v>
      </c>
      <c r="AB8" s="290" t="s">
        <v>129</v>
      </c>
      <c r="AC8" s="290" t="s">
        <v>130</v>
      </c>
      <c r="AD8" s="290" t="s">
        <v>131</v>
      </c>
      <c r="AE8" s="384"/>
      <c r="AF8" s="384"/>
      <c r="AG8" s="384"/>
      <c r="AH8" s="384"/>
      <c r="AI8" s="384"/>
      <c r="AJ8" s="384"/>
      <c r="AK8" s="291" t="s">
        <v>12</v>
      </c>
      <c r="AL8" s="292" t="s">
        <v>13</v>
      </c>
      <c r="AM8" s="293" t="s">
        <v>12</v>
      </c>
      <c r="AN8" s="294" t="s">
        <v>85</v>
      </c>
      <c r="AO8" s="294" t="s">
        <v>13</v>
      </c>
      <c r="AP8" s="294" t="s">
        <v>86</v>
      </c>
      <c r="AQ8" s="295" t="s">
        <v>74</v>
      </c>
      <c r="AR8" s="394"/>
      <c r="AS8" s="397"/>
      <c r="AT8" s="296" t="s">
        <v>106</v>
      </c>
      <c r="AU8" s="297" t="s">
        <v>107</v>
      </c>
      <c r="AV8" s="298" t="s">
        <v>132</v>
      </c>
      <c r="AW8" s="299" t="s">
        <v>278</v>
      </c>
      <c r="AX8" s="299" t="s">
        <v>108</v>
      </c>
      <c r="AY8" s="299" t="s">
        <v>109</v>
      </c>
      <c r="AZ8" s="299" t="s">
        <v>133</v>
      </c>
      <c r="BA8" s="300" t="s">
        <v>77</v>
      </c>
      <c r="BB8" s="301" t="s">
        <v>76</v>
      </c>
      <c r="BC8" s="302" t="s">
        <v>75</v>
      </c>
      <c r="BD8" s="302" t="s">
        <v>279</v>
      </c>
      <c r="BE8" s="303" t="s">
        <v>77</v>
      </c>
    </row>
    <row r="9" spans="1:711" s="24" customFormat="1" ht="128.25" customHeight="1" thickBot="1" x14ac:dyDescent="0.3">
      <c r="A9"/>
      <c r="B9"/>
      <c r="C9" s="314" t="s">
        <v>410</v>
      </c>
      <c r="D9" s="316" t="s">
        <v>411</v>
      </c>
      <c r="E9" s="225" t="s">
        <v>358</v>
      </c>
      <c r="F9" s="68" t="s">
        <v>136</v>
      </c>
      <c r="G9" s="68" t="s">
        <v>140</v>
      </c>
      <c r="H9" s="68" t="s">
        <v>149</v>
      </c>
      <c r="I9" s="68"/>
      <c r="J9" s="318" t="s">
        <v>93</v>
      </c>
      <c r="K9" s="343" t="s">
        <v>357</v>
      </c>
      <c r="L9" s="345" t="s">
        <v>356</v>
      </c>
      <c r="M9" s="37" t="s">
        <v>15</v>
      </c>
      <c r="N9" s="218"/>
      <c r="O9" s="339" t="s">
        <v>361</v>
      </c>
      <c r="P9" s="323" t="s">
        <v>87</v>
      </c>
      <c r="Q9" s="325">
        <v>2</v>
      </c>
      <c r="R9" s="327" t="s">
        <v>196</v>
      </c>
      <c r="S9" s="329" t="s">
        <v>103</v>
      </c>
      <c r="T9" s="364">
        <v>3</v>
      </c>
      <c r="U9" s="370"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Moderado</v>
      </c>
      <c r="V9" s="213" t="s">
        <v>362</v>
      </c>
      <c r="W9" s="306" t="s">
        <v>6</v>
      </c>
      <c r="X9" s="218">
        <v>15</v>
      </c>
      <c r="Y9" s="218">
        <v>15</v>
      </c>
      <c r="Z9" s="218">
        <v>15</v>
      </c>
      <c r="AA9" s="218">
        <v>15</v>
      </c>
      <c r="AB9" s="218">
        <v>15</v>
      </c>
      <c r="AC9" s="218">
        <v>15</v>
      </c>
      <c r="AD9" s="218">
        <v>10</v>
      </c>
      <c r="AE9" s="219">
        <v>85</v>
      </c>
      <c r="AF9" s="219" t="s">
        <v>255</v>
      </c>
      <c r="AG9" s="219" t="s">
        <v>255</v>
      </c>
      <c r="AH9" s="219">
        <v>100</v>
      </c>
      <c r="AI9" s="372">
        <f>AVERAGE(AH9:AH11)</f>
        <v>100</v>
      </c>
      <c r="AJ9" s="379" t="s">
        <v>255</v>
      </c>
      <c r="AK9" s="381" t="s">
        <v>114</v>
      </c>
      <c r="AL9" s="381" t="s">
        <v>116</v>
      </c>
      <c r="AM9" s="325" t="s">
        <v>87</v>
      </c>
      <c r="AN9" s="325">
        <v>2</v>
      </c>
      <c r="AO9" s="325" t="s">
        <v>104</v>
      </c>
      <c r="AP9" s="325">
        <v>3</v>
      </c>
      <c r="AQ9" s="333"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331" t="s">
        <v>363</v>
      </c>
      <c r="AS9" s="331" t="s">
        <v>119</v>
      </c>
      <c r="AT9" s="128"/>
      <c r="AU9" s="52"/>
      <c r="AV9" s="215" t="s">
        <v>364</v>
      </c>
      <c r="AW9" s="55" t="s">
        <v>347</v>
      </c>
      <c r="AX9" s="55" t="s">
        <v>348</v>
      </c>
      <c r="AY9" s="55" t="s">
        <v>349</v>
      </c>
      <c r="AZ9" s="55" t="s">
        <v>350</v>
      </c>
      <c r="BA9" s="56" t="s">
        <v>351</v>
      </c>
      <c r="BB9" s="59"/>
      <c r="BC9" s="216"/>
      <c r="BD9" s="55"/>
      <c r="BE9" s="56"/>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28.25" customHeight="1" x14ac:dyDescent="0.25">
      <c r="A10"/>
      <c r="B10"/>
      <c r="C10" s="315"/>
      <c r="D10" s="317"/>
      <c r="E10" s="225" t="s">
        <v>359</v>
      </c>
      <c r="F10" s="68" t="s">
        <v>136</v>
      </c>
      <c r="G10" s="68" t="s">
        <v>140</v>
      </c>
      <c r="H10" s="68" t="s">
        <v>149</v>
      </c>
      <c r="I10" s="68"/>
      <c r="J10" s="319"/>
      <c r="K10" s="344"/>
      <c r="L10" s="346"/>
      <c r="M10" s="228" t="s">
        <v>15</v>
      </c>
      <c r="N10" s="226"/>
      <c r="O10" s="340"/>
      <c r="P10" s="324"/>
      <c r="Q10" s="326"/>
      <c r="R10" s="328"/>
      <c r="S10" s="330"/>
      <c r="T10" s="365"/>
      <c r="U10" s="371"/>
      <c r="V10" s="213"/>
      <c r="W10" s="214"/>
      <c r="X10" s="218"/>
      <c r="Y10" s="218"/>
      <c r="Z10" s="218"/>
      <c r="AA10" s="218"/>
      <c r="AB10" s="218"/>
      <c r="AC10" s="218"/>
      <c r="AD10" s="218"/>
      <c r="AE10" s="219"/>
      <c r="AF10" s="219"/>
      <c r="AG10" s="219"/>
      <c r="AH10" s="219"/>
      <c r="AI10" s="373"/>
      <c r="AJ10" s="380"/>
      <c r="AK10" s="382"/>
      <c r="AL10" s="382"/>
      <c r="AM10" s="326"/>
      <c r="AN10" s="326"/>
      <c r="AO10" s="326"/>
      <c r="AP10" s="326"/>
      <c r="AQ10" s="334"/>
      <c r="AR10" s="332"/>
      <c r="AS10" s="332"/>
      <c r="AT10" s="221"/>
      <c r="AU10" s="146"/>
      <c r="AV10" s="220" t="s">
        <v>365</v>
      </c>
      <c r="AW10" s="55" t="s">
        <v>347</v>
      </c>
      <c r="AX10" s="55">
        <v>4</v>
      </c>
      <c r="AY10" s="217" t="s">
        <v>352</v>
      </c>
      <c r="AZ10" s="217" t="s">
        <v>353</v>
      </c>
      <c r="BA10" s="222" t="s">
        <v>354</v>
      </c>
      <c r="BB10" s="223"/>
      <c r="BC10" s="224"/>
      <c r="BD10" s="217"/>
      <c r="BE10" s="222"/>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103.5" customHeight="1" thickBot="1" x14ac:dyDescent="0.3">
      <c r="A11"/>
      <c r="B11"/>
      <c r="C11" s="315"/>
      <c r="D11" s="317"/>
      <c r="E11" s="253" t="s">
        <v>360</v>
      </c>
      <c r="F11" s="237" t="s">
        <v>136</v>
      </c>
      <c r="G11" s="237" t="s">
        <v>140</v>
      </c>
      <c r="H11" s="237" t="s">
        <v>149</v>
      </c>
      <c r="I11" s="237"/>
      <c r="J11" s="319"/>
      <c r="K11" s="344"/>
      <c r="L11" s="346"/>
      <c r="M11" s="228" t="s">
        <v>15</v>
      </c>
      <c r="N11" s="236"/>
      <c r="O11" s="229"/>
      <c r="P11" s="324"/>
      <c r="Q11" s="326"/>
      <c r="R11" s="328"/>
      <c r="S11" s="330"/>
      <c r="T11" s="365"/>
      <c r="U11" s="371"/>
      <c r="V11" s="213"/>
      <c r="W11" s="214"/>
      <c r="X11" s="218">
        <v>15</v>
      </c>
      <c r="Y11" s="218">
        <v>15</v>
      </c>
      <c r="Z11" s="218">
        <v>15</v>
      </c>
      <c r="AA11" s="218">
        <v>15</v>
      </c>
      <c r="AB11" s="218">
        <v>15</v>
      </c>
      <c r="AC11" s="218">
        <v>15</v>
      </c>
      <c r="AD11" s="218">
        <v>10</v>
      </c>
      <c r="AE11" s="219">
        <v>100</v>
      </c>
      <c r="AF11" s="219" t="s">
        <v>255</v>
      </c>
      <c r="AG11" s="219" t="s">
        <v>255</v>
      </c>
      <c r="AH11" s="219">
        <v>100</v>
      </c>
      <c r="AI11" s="373"/>
      <c r="AJ11" s="380"/>
      <c r="AK11" s="382"/>
      <c r="AL11" s="382"/>
      <c r="AM11" s="326"/>
      <c r="AN11" s="326"/>
      <c r="AO11" s="326"/>
      <c r="AP11" s="326"/>
      <c r="AQ11" s="334"/>
      <c r="AR11" s="332"/>
      <c r="AS11" s="332"/>
      <c r="AT11" s="221"/>
      <c r="AU11" s="146"/>
      <c r="AV11" s="220" t="s">
        <v>346</v>
      </c>
      <c r="AW11" s="217" t="s">
        <v>344</v>
      </c>
      <c r="AX11" s="217">
        <v>1</v>
      </c>
      <c r="AY11" s="227" t="s">
        <v>345</v>
      </c>
      <c r="AZ11" s="217"/>
      <c r="BA11" s="222" t="s">
        <v>355</v>
      </c>
      <c r="BB11" s="223"/>
      <c r="BC11" s="224"/>
      <c r="BD11" s="217"/>
      <c r="BE11" s="222"/>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47.25" customHeight="1" thickBot="1" x14ac:dyDescent="0.3">
      <c r="A12"/>
      <c r="B12"/>
      <c r="C12" s="314" t="s">
        <v>413</v>
      </c>
      <c r="D12" s="320" t="s">
        <v>412</v>
      </c>
      <c r="E12" s="254" t="s">
        <v>390</v>
      </c>
      <c r="F12" s="40"/>
      <c r="G12" s="40" t="s">
        <v>139</v>
      </c>
      <c r="H12" s="40" t="s">
        <v>151</v>
      </c>
      <c r="I12" s="255"/>
      <c r="J12" s="337" t="s">
        <v>95</v>
      </c>
      <c r="K12" s="456" t="s">
        <v>395</v>
      </c>
      <c r="L12" s="316" t="s">
        <v>396</v>
      </c>
      <c r="M12" s="341" t="s">
        <v>124</v>
      </c>
      <c r="N12" s="43"/>
      <c r="O12" s="357" t="s">
        <v>397</v>
      </c>
      <c r="P12" s="359" t="s">
        <v>87</v>
      </c>
      <c r="Q12" s="335">
        <v>3</v>
      </c>
      <c r="R12" s="327" t="s">
        <v>158</v>
      </c>
      <c r="S12" s="329" t="s">
        <v>103</v>
      </c>
      <c r="T12" s="368">
        <v>3</v>
      </c>
      <c r="U12" s="370" t="str">
        <f>IF(Q12+T12=0," ",IF(OR(AND(Q12=1,T12=1),AND(Q12=1,T12=2),AND(Q12=2,T12=2),AND(Q12=2,T12=1),AND(Q12=3,T12=1)),"Bajo",IF(OR(AND(Q12=1,T12=3),AND(Q12=2,T12=3),AND(Q12=3,T12=2),AND(Q12=4,T12=1)),"Moderado",IF(OR(AND(Q12=1,T12=4),AND(Q12=2,T12=4),AND(Q12=3,T12=3),AND(Q12=4,T12=2),AND(Q12=4,T12=3),AND(Q12=5,T12=1),AND(Q12=5,T12=2)),"Alto",IF(OR(AND(Q12=2,T12=5),AND(Q12=3,T12=5),AND(Q12=3,T12=4),AND(Q12=4,T12=4),AND(Q12=4,T12=5),AND(Q12=5,T12=3),AND(Q12=5,T12=4),AND(Q12=1,T12=5),AND(Q12=5,T12=5)),"Extremo","")))))</f>
        <v>Alto</v>
      </c>
      <c r="V12" s="154"/>
      <c r="W12" s="42"/>
      <c r="X12" s="43"/>
      <c r="Y12" s="43"/>
      <c r="Z12" s="43"/>
      <c r="AA12" s="43"/>
      <c r="AB12" s="43"/>
      <c r="AC12" s="43"/>
      <c r="AD12" s="43"/>
      <c r="AE12" s="30"/>
      <c r="AF12" s="30"/>
      <c r="AG12" s="30"/>
      <c r="AH12" s="30"/>
      <c r="AI12" s="372">
        <f>AVERAGE(AH14:AH16)</f>
        <v>33.333333333333336</v>
      </c>
      <c r="AJ12" s="374" t="s">
        <v>256</v>
      </c>
      <c r="AK12" s="376" t="s">
        <v>114</v>
      </c>
      <c r="AL12" s="376" t="s">
        <v>117</v>
      </c>
      <c r="AM12" s="335" t="s">
        <v>87</v>
      </c>
      <c r="AN12" s="335">
        <v>3</v>
      </c>
      <c r="AO12" s="335" t="s">
        <v>103</v>
      </c>
      <c r="AP12" s="335">
        <v>3</v>
      </c>
      <c r="AQ12" s="333" t="str">
        <f t="shared" ref="AQ12" si="0">IF(AN12+AP12=0," ",IF(OR(AND(AN12=1,AP12=1),AND(AN12=1,AP12=2),AND(AN12=2,AP12=2),AND(AN12=2,AP12=1),AND(AN12=3,AP12=1)),"Bajo",IF(OR(AND(AN12=1,AP12=3),AND(AN12=2,AP12=3),AND(AN12=3,AP12=2),AND(AN12=4,AP12=1)),"Moderado",IF(OR(AND(AN12=1,AP12=4),AND(AN12=2,AP12=4),AND(AN12=3,AP12=3),AND(AN12=4,AP12=2),AND(AN12=4,AP12=3),AND(AN12=5,AP12=1),AND(AN12=5,AP12=2)),"Alto",IF(OR(AND(AN12=2,AP12=5),AND(AN12=1,AP12=5),AND(AN12=3,AP12=5),AND(AN12=3,AP12=4),AND(AN12=4,AP12=4),AND(AN12=4,AP12=5),AND(AN12=5,AP12=3),AND(AN12=5,AP12=4),AND(AN12=5,AP12=5)),"Extremo","")))))</f>
        <v>Alto</v>
      </c>
      <c r="AR12" s="444" t="s">
        <v>401</v>
      </c>
      <c r="AS12" s="444" t="s">
        <v>119</v>
      </c>
      <c r="AT12" s="128">
        <v>43863</v>
      </c>
      <c r="AU12" s="52">
        <v>44176</v>
      </c>
      <c r="AV12" s="215" t="s">
        <v>402</v>
      </c>
      <c r="AW12" s="55" t="s">
        <v>403</v>
      </c>
      <c r="AX12" s="55">
        <v>1</v>
      </c>
      <c r="AY12" s="55" t="s">
        <v>404</v>
      </c>
      <c r="AZ12" s="55" t="s">
        <v>405</v>
      </c>
      <c r="BA12" s="56" t="s">
        <v>406</v>
      </c>
      <c r="BB12" s="59">
        <v>44012</v>
      </c>
      <c r="BC12" s="216" t="s">
        <v>407</v>
      </c>
      <c r="BD12" s="55" t="s">
        <v>403</v>
      </c>
      <c r="BE12" s="56" t="s">
        <v>408</v>
      </c>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50.25" customHeight="1" x14ac:dyDescent="0.25">
      <c r="A13"/>
      <c r="B13"/>
      <c r="C13" s="315"/>
      <c r="D13" s="321"/>
      <c r="E13" s="225" t="s">
        <v>391</v>
      </c>
      <c r="F13" s="32"/>
      <c r="G13" s="68" t="s">
        <v>138</v>
      </c>
      <c r="H13" s="68" t="s">
        <v>40</v>
      </c>
      <c r="I13" s="256"/>
      <c r="J13" s="338"/>
      <c r="K13" s="457"/>
      <c r="L13" s="317"/>
      <c r="M13" s="342"/>
      <c r="O13" s="358"/>
      <c r="P13" s="360"/>
      <c r="Q13" s="336"/>
      <c r="R13" s="328"/>
      <c r="S13" s="330"/>
      <c r="T13" s="369"/>
      <c r="U13" s="371"/>
      <c r="V13" s="154"/>
      <c r="W13" s="21"/>
      <c r="X13" s="33"/>
      <c r="Y13" s="33"/>
      <c r="Z13" s="33"/>
      <c r="AA13" s="33"/>
      <c r="AB13" s="33"/>
      <c r="AC13" s="33"/>
      <c r="AD13" s="33"/>
      <c r="AE13" s="30"/>
      <c r="AF13" s="30"/>
      <c r="AG13" s="30"/>
      <c r="AH13" s="30"/>
      <c r="AI13" s="373"/>
      <c r="AJ13" s="375"/>
      <c r="AK13" s="377"/>
      <c r="AL13" s="377"/>
      <c r="AM13" s="336"/>
      <c r="AN13" s="336"/>
      <c r="AO13" s="336"/>
      <c r="AP13" s="336"/>
      <c r="AQ13" s="334"/>
      <c r="AR13" s="445"/>
      <c r="AS13" s="445"/>
      <c r="AT13" s="128">
        <v>44025</v>
      </c>
      <c r="AU13" s="251">
        <v>44176</v>
      </c>
      <c r="AV13" s="252" t="s">
        <v>409</v>
      </c>
      <c r="AW13" s="55" t="s">
        <v>403</v>
      </c>
      <c r="AX13" s="35">
        <v>1</v>
      </c>
      <c r="AY13" s="35" t="s">
        <v>404</v>
      </c>
      <c r="AZ13" s="35" t="s">
        <v>405</v>
      </c>
      <c r="BA13" s="36" t="s">
        <v>406</v>
      </c>
      <c r="BB13" s="59">
        <v>44176</v>
      </c>
      <c r="BC13" s="216" t="s">
        <v>407</v>
      </c>
      <c r="BD13" s="55" t="s">
        <v>403</v>
      </c>
      <c r="BE13" s="56" t="s">
        <v>408</v>
      </c>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85.5" customHeight="1" x14ac:dyDescent="0.25">
      <c r="A14"/>
      <c r="B14"/>
      <c r="C14" s="315"/>
      <c r="D14" s="321"/>
      <c r="E14" s="225" t="s">
        <v>394</v>
      </c>
      <c r="F14" s="240"/>
      <c r="G14" s="32" t="s">
        <v>139</v>
      </c>
      <c r="H14" s="32" t="s">
        <v>148</v>
      </c>
      <c r="I14" s="257"/>
      <c r="J14" s="338"/>
      <c r="K14" s="457"/>
      <c r="L14" s="317"/>
      <c r="M14" s="342"/>
      <c r="N14" s="241"/>
      <c r="O14" s="358"/>
      <c r="P14" s="360"/>
      <c r="Q14" s="336"/>
      <c r="R14" s="328"/>
      <c r="S14" s="330"/>
      <c r="T14" s="369"/>
      <c r="U14" s="371"/>
      <c r="V14" s="250" t="s">
        <v>398</v>
      </c>
      <c r="W14" s="242" t="s">
        <v>6</v>
      </c>
      <c r="X14" s="243">
        <v>15</v>
      </c>
      <c r="Y14" s="243">
        <v>15</v>
      </c>
      <c r="Z14" s="243">
        <v>0</v>
      </c>
      <c r="AA14" s="243">
        <v>15</v>
      </c>
      <c r="AB14" s="243">
        <v>15</v>
      </c>
      <c r="AC14" s="243">
        <v>15</v>
      </c>
      <c r="AD14" s="243">
        <v>10</v>
      </c>
      <c r="AE14" s="219">
        <f t="shared" ref="AE14:AE16" si="1">SUM(X14:AD14)</f>
        <v>85</v>
      </c>
      <c r="AF14" s="235" t="s">
        <v>256</v>
      </c>
      <c r="AG14" s="156" t="s">
        <v>4</v>
      </c>
      <c r="AH14" s="156">
        <v>0</v>
      </c>
      <c r="AI14" s="373"/>
      <c r="AJ14" s="375"/>
      <c r="AK14" s="377"/>
      <c r="AL14" s="377"/>
      <c r="AM14" s="336"/>
      <c r="AN14" s="336"/>
      <c r="AO14" s="336"/>
      <c r="AP14" s="336"/>
      <c r="AQ14" s="334"/>
      <c r="AR14" s="445"/>
      <c r="AS14" s="445"/>
      <c r="AT14" s="244"/>
      <c r="AU14" s="245"/>
      <c r="AV14" s="246"/>
      <c r="AW14" s="246"/>
      <c r="AX14" s="247"/>
      <c r="AY14" s="247"/>
      <c r="AZ14" s="247"/>
      <c r="BA14" s="248"/>
      <c r="BB14" s="249"/>
      <c r="BC14" s="246"/>
      <c r="BD14" s="175"/>
      <c r="BE14" s="248"/>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54" customHeight="1" x14ac:dyDescent="0.25">
      <c r="A15"/>
      <c r="B15"/>
      <c r="C15" s="315"/>
      <c r="D15" s="321"/>
      <c r="E15" s="250" t="s">
        <v>392</v>
      </c>
      <c r="F15" s="240"/>
      <c r="G15" s="237" t="s">
        <v>137</v>
      </c>
      <c r="H15" s="237" t="s">
        <v>152</v>
      </c>
      <c r="I15" s="257"/>
      <c r="J15" s="338"/>
      <c r="K15" s="457"/>
      <c r="L15" s="317"/>
      <c r="M15" s="342"/>
      <c r="N15" s="241"/>
      <c r="O15" s="358"/>
      <c r="P15" s="360"/>
      <c r="Q15" s="336"/>
      <c r="R15" s="328"/>
      <c r="S15" s="330"/>
      <c r="T15" s="369"/>
      <c r="U15" s="371"/>
      <c r="V15" s="305" t="s">
        <v>399</v>
      </c>
      <c r="W15" s="242" t="s">
        <v>6</v>
      </c>
      <c r="X15" s="243">
        <v>15</v>
      </c>
      <c r="Y15" s="243">
        <v>15</v>
      </c>
      <c r="Z15" s="243">
        <v>15</v>
      </c>
      <c r="AA15" s="243">
        <v>15</v>
      </c>
      <c r="AB15" s="243">
        <v>15</v>
      </c>
      <c r="AC15" s="243">
        <v>15</v>
      </c>
      <c r="AD15" s="243">
        <v>10</v>
      </c>
      <c r="AE15" s="219">
        <f t="shared" si="1"/>
        <v>100</v>
      </c>
      <c r="AF15" s="156" t="s">
        <v>255</v>
      </c>
      <c r="AG15" s="235" t="s">
        <v>255</v>
      </c>
      <c r="AH15" s="235">
        <v>100</v>
      </c>
      <c r="AI15" s="373"/>
      <c r="AJ15" s="375"/>
      <c r="AK15" s="377"/>
      <c r="AL15" s="377"/>
      <c r="AM15" s="336"/>
      <c r="AN15" s="336"/>
      <c r="AO15" s="336"/>
      <c r="AP15" s="336"/>
      <c r="AQ15" s="334"/>
      <c r="AR15" s="445"/>
      <c r="AS15" s="445"/>
      <c r="AT15" s="244"/>
      <c r="AU15" s="245"/>
      <c r="AV15" s="246"/>
      <c r="AW15" s="246"/>
      <c r="AX15" s="247"/>
      <c r="AY15" s="247"/>
      <c r="AZ15" s="247"/>
      <c r="BA15" s="248"/>
      <c r="BB15" s="249"/>
      <c r="BC15" s="246"/>
      <c r="BD15" s="175"/>
      <c r="BE15" s="248"/>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102.75" customHeight="1" thickBot="1" x14ac:dyDescent="0.3">
      <c r="A16"/>
      <c r="B16"/>
      <c r="C16" s="315"/>
      <c r="D16" s="322"/>
      <c r="E16" s="265" t="s">
        <v>393</v>
      </c>
      <c r="F16" s="240"/>
      <c r="G16" s="240" t="s">
        <v>139</v>
      </c>
      <c r="H16" s="240" t="s">
        <v>151</v>
      </c>
      <c r="I16" s="257"/>
      <c r="J16" s="338"/>
      <c r="K16" s="458"/>
      <c r="L16" s="317"/>
      <c r="M16" s="342"/>
      <c r="N16" s="241"/>
      <c r="O16" s="358"/>
      <c r="P16" s="360"/>
      <c r="Q16" s="336"/>
      <c r="R16" s="328"/>
      <c r="S16" s="330"/>
      <c r="T16" s="369"/>
      <c r="U16" s="371"/>
      <c r="V16" s="265" t="s">
        <v>400</v>
      </c>
      <c r="W16" s="242" t="s">
        <v>6</v>
      </c>
      <c r="X16" s="243">
        <v>15</v>
      </c>
      <c r="Y16" s="243">
        <v>15</v>
      </c>
      <c r="Z16" s="243">
        <v>0</v>
      </c>
      <c r="AA16" s="243">
        <v>15</v>
      </c>
      <c r="AB16" s="243">
        <v>15</v>
      </c>
      <c r="AC16" s="243">
        <v>15</v>
      </c>
      <c r="AD16" s="243">
        <v>10</v>
      </c>
      <c r="AE16" s="239">
        <f t="shared" si="1"/>
        <v>85</v>
      </c>
      <c r="AF16" s="266" t="s">
        <v>256</v>
      </c>
      <c r="AG16" s="266" t="s">
        <v>4</v>
      </c>
      <c r="AH16" s="266">
        <v>0</v>
      </c>
      <c r="AI16" s="373"/>
      <c r="AJ16" s="375"/>
      <c r="AK16" s="377"/>
      <c r="AL16" s="377"/>
      <c r="AM16" s="336"/>
      <c r="AN16" s="336"/>
      <c r="AO16" s="336"/>
      <c r="AP16" s="336"/>
      <c r="AQ16" s="334"/>
      <c r="AR16" s="445"/>
      <c r="AS16" s="445"/>
      <c r="AT16" s="279"/>
      <c r="AU16" s="245"/>
      <c r="AV16" s="247"/>
      <c r="AW16" s="247"/>
      <c r="AX16" s="247"/>
      <c r="AY16" s="247"/>
      <c r="AZ16" s="247"/>
      <c r="BA16" s="280"/>
      <c r="BB16" s="281"/>
      <c r="BC16" s="247"/>
      <c r="BD16" s="282"/>
      <c r="BE16" s="280"/>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43.5" customHeight="1" x14ac:dyDescent="0.25">
      <c r="A17"/>
      <c r="B17"/>
      <c r="C17" s="314" t="s">
        <v>414</v>
      </c>
      <c r="D17" s="430" t="s">
        <v>415</v>
      </c>
      <c r="E17" s="258" t="s">
        <v>438</v>
      </c>
      <c r="F17" s="40"/>
      <c r="G17" s="40" t="s">
        <v>140</v>
      </c>
      <c r="H17" s="40" t="s">
        <v>149</v>
      </c>
      <c r="I17" s="255"/>
      <c r="J17" s="433" t="s">
        <v>285</v>
      </c>
      <c r="K17" s="436" t="s">
        <v>435</v>
      </c>
      <c r="L17" s="439" t="s">
        <v>439</v>
      </c>
      <c r="M17" s="467" t="s">
        <v>15</v>
      </c>
      <c r="N17" s="43"/>
      <c r="O17" s="460" t="s">
        <v>440</v>
      </c>
      <c r="P17" s="359" t="s">
        <v>87</v>
      </c>
      <c r="Q17" s="335">
        <v>3</v>
      </c>
      <c r="R17" s="464" t="s">
        <v>162</v>
      </c>
      <c r="S17" s="329" t="s">
        <v>104</v>
      </c>
      <c r="T17" s="368">
        <v>2</v>
      </c>
      <c r="U17" s="370"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Moderado</v>
      </c>
      <c r="V17" s="41" t="s">
        <v>441</v>
      </c>
      <c r="W17" s="42" t="s">
        <v>6</v>
      </c>
      <c r="X17" s="43">
        <v>15</v>
      </c>
      <c r="Y17" s="43">
        <v>15</v>
      </c>
      <c r="Z17" s="43">
        <v>15</v>
      </c>
      <c r="AA17" s="43">
        <v>15</v>
      </c>
      <c r="AB17" s="43">
        <v>15</v>
      </c>
      <c r="AC17" s="43">
        <v>15</v>
      </c>
      <c r="AD17" s="43">
        <v>10</v>
      </c>
      <c r="AE17" s="283">
        <f t="shared" ref="AE17" si="2">SUM(X17:AD17)</f>
        <v>100</v>
      </c>
      <c r="AF17" s="268"/>
      <c r="AG17" s="268"/>
      <c r="AH17" s="268"/>
      <c r="AI17" s="374"/>
      <c r="AJ17" s="374"/>
      <c r="AK17" s="376"/>
      <c r="AL17" s="376"/>
      <c r="AM17" s="335"/>
      <c r="AN17" s="335"/>
      <c r="AO17" s="335"/>
      <c r="AP17" s="335"/>
      <c r="AQ17" s="333"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 xml:space="preserve"> </v>
      </c>
      <c r="AR17" s="444" t="s">
        <v>444</v>
      </c>
      <c r="AS17" s="444" t="s">
        <v>39</v>
      </c>
      <c r="AT17" s="133"/>
      <c r="AU17" s="52"/>
      <c r="AV17" s="41" t="s">
        <v>445</v>
      </c>
      <c r="AW17" s="41"/>
      <c r="AX17" s="51"/>
      <c r="AY17" s="51"/>
      <c r="AZ17" s="51"/>
      <c r="BA17" s="58"/>
      <c r="BB17" s="61"/>
      <c r="BC17" s="41"/>
      <c r="BD17" s="57"/>
      <c r="BE17" s="58"/>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70.5" customHeight="1" x14ac:dyDescent="0.25">
      <c r="A18"/>
      <c r="B18"/>
      <c r="C18" s="315"/>
      <c r="D18" s="431"/>
      <c r="E18" s="150" t="s">
        <v>436</v>
      </c>
      <c r="F18" s="68"/>
      <c r="G18" s="68" t="s">
        <v>140</v>
      </c>
      <c r="H18" s="68" t="s">
        <v>149</v>
      </c>
      <c r="I18" s="259"/>
      <c r="J18" s="434"/>
      <c r="K18" s="437"/>
      <c r="L18" s="440"/>
      <c r="M18" s="468"/>
      <c r="N18" s="75"/>
      <c r="O18" s="461"/>
      <c r="P18" s="360"/>
      <c r="Q18" s="336"/>
      <c r="R18" s="465"/>
      <c r="S18" s="330"/>
      <c r="T18" s="369"/>
      <c r="U18" s="371"/>
      <c r="V18" s="267" t="s">
        <v>442</v>
      </c>
      <c r="W18" s="21" t="s">
        <v>6</v>
      </c>
      <c r="X18" s="33"/>
      <c r="Y18" s="33"/>
      <c r="Z18" s="33"/>
      <c r="AA18" s="33"/>
      <c r="AB18" s="33"/>
      <c r="AC18" s="33"/>
      <c r="AD18" s="33"/>
      <c r="AE18" s="156"/>
      <c r="AF18" s="156"/>
      <c r="AG18" s="156"/>
      <c r="AH18" s="156"/>
      <c r="AI18" s="375"/>
      <c r="AJ18" s="375"/>
      <c r="AK18" s="377"/>
      <c r="AL18" s="377"/>
      <c r="AM18" s="336"/>
      <c r="AN18" s="336"/>
      <c r="AO18" s="336"/>
      <c r="AP18" s="336"/>
      <c r="AQ18" s="334"/>
      <c r="AR18" s="445"/>
      <c r="AS18" s="445"/>
      <c r="AT18" s="145"/>
      <c r="AU18" s="146"/>
      <c r="AV18" s="151"/>
      <c r="AW18" s="151"/>
      <c r="AX18" s="152"/>
      <c r="AY18" s="152"/>
      <c r="AZ18" s="152"/>
      <c r="BA18" s="148"/>
      <c r="BB18" s="149"/>
      <c r="BC18" s="151"/>
      <c r="BD18" s="147"/>
      <c r="BE18" s="14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75.75" customHeight="1" thickBot="1" x14ac:dyDescent="0.3">
      <c r="A19"/>
      <c r="B19"/>
      <c r="C19" s="429"/>
      <c r="D19" s="432"/>
      <c r="E19" s="153" t="s">
        <v>437</v>
      </c>
      <c r="F19" s="264"/>
      <c r="G19" s="264" t="s">
        <v>140</v>
      </c>
      <c r="H19" s="264" t="s">
        <v>149</v>
      </c>
      <c r="I19" s="284"/>
      <c r="J19" s="435"/>
      <c r="K19" s="438"/>
      <c r="L19" s="441"/>
      <c r="M19" s="469"/>
      <c r="N19" s="285"/>
      <c r="O19" s="462"/>
      <c r="P19" s="463"/>
      <c r="Q19" s="448"/>
      <c r="R19" s="466"/>
      <c r="S19" s="459"/>
      <c r="T19" s="447"/>
      <c r="U19" s="452"/>
      <c r="V19" s="153" t="s">
        <v>443</v>
      </c>
      <c r="W19" s="46" t="s">
        <v>34</v>
      </c>
      <c r="X19" s="47"/>
      <c r="Y19" s="47"/>
      <c r="Z19" s="47"/>
      <c r="AA19" s="47"/>
      <c r="AB19" s="47"/>
      <c r="AC19" s="47"/>
      <c r="AD19" s="47"/>
      <c r="AE19" s="63"/>
      <c r="AF19" s="63"/>
      <c r="AG19" s="63"/>
      <c r="AH19" s="63"/>
      <c r="AI19" s="450"/>
      <c r="AJ19" s="450"/>
      <c r="AK19" s="451"/>
      <c r="AL19" s="451"/>
      <c r="AM19" s="448"/>
      <c r="AN19" s="448"/>
      <c r="AO19" s="448"/>
      <c r="AP19" s="448"/>
      <c r="AQ19" s="449"/>
      <c r="AR19" s="446"/>
      <c r="AS19" s="446"/>
      <c r="AT19" s="272"/>
      <c r="AU19" s="273"/>
      <c r="AV19" s="274"/>
      <c r="AW19" s="274"/>
      <c r="AX19" s="275"/>
      <c r="AY19" s="275"/>
      <c r="AZ19" s="275"/>
      <c r="BA19" s="276"/>
      <c r="BB19" s="277"/>
      <c r="BC19" s="274"/>
      <c r="BD19" s="278"/>
      <c r="BE19" s="276"/>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x14ac:dyDescent="0.25">
      <c r="AM20" s="13"/>
      <c r="AO20" s="13"/>
      <c r="AR20" s="13"/>
      <c r="AS20" s="13"/>
      <c r="AT20" s="25"/>
      <c r="AU20" s="25"/>
    </row>
    <row r="21" spans="1:711" x14ac:dyDescent="0.25">
      <c r="C21" s="304" t="s">
        <v>456</v>
      </c>
      <c r="D21" s="453" t="s">
        <v>461</v>
      </c>
      <c r="E21" s="454"/>
    </row>
    <row r="22" spans="1:711" x14ac:dyDescent="0.25">
      <c r="C22" s="304" t="s">
        <v>457</v>
      </c>
      <c r="D22" s="455" t="s">
        <v>458</v>
      </c>
      <c r="E22" s="455"/>
    </row>
    <row r="23" spans="1:711" ht="26.25" x14ac:dyDescent="0.25">
      <c r="C23" s="304" t="s">
        <v>459</v>
      </c>
      <c r="D23" s="442" t="s">
        <v>460</v>
      </c>
      <c r="E23" s="443"/>
    </row>
  </sheetData>
  <dataConsolidate/>
  <mergeCells count="110">
    <mergeCell ref="AI17:AI19"/>
    <mergeCell ref="AL12:AL16"/>
    <mergeCell ref="D21:E21"/>
    <mergeCell ref="D22:E22"/>
    <mergeCell ref="Q12:Q16"/>
    <mergeCell ref="R12:R16"/>
    <mergeCell ref="S12:S16"/>
    <mergeCell ref="K12:K16"/>
    <mergeCell ref="S17:S19"/>
    <mergeCell ref="O17:O19"/>
    <mergeCell ref="P17:P19"/>
    <mergeCell ref="Q17:Q19"/>
    <mergeCell ref="R17:R19"/>
    <mergeCell ref="M17:M19"/>
    <mergeCell ref="G7:G8"/>
    <mergeCell ref="H7:H8"/>
    <mergeCell ref="C17:C19"/>
    <mergeCell ref="D17:D19"/>
    <mergeCell ref="J17:J19"/>
    <mergeCell ref="K17:K19"/>
    <mergeCell ref="L17:L19"/>
    <mergeCell ref="D23:E23"/>
    <mergeCell ref="AS17:AS19"/>
    <mergeCell ref="AQ12:AQ16"/>
    <mergeCell ref="AR12:AR16"/>
    <mergeCell ref="AS12:AS16"/>
    <mergeCell ref="T17:T19"/>
    <mergeCell ref="AO17:AO19"/>
    <mergeCell ref="AP17:AP19"/>
    <mergeCell ref="AQ17:AQ19"/>
    <mergeCell ref="AR17:AR19"/>
    <mergeCell ref="AJ17:AJ19"/>
    <mergeCell ref="AK17:AK19"/>
    <mergeCell ref="AL17:AL19"/>
    <mergeCell ref="AM17:AM19"/>
    <mergeCell ref="AN17:AN19"/>
    <mergeCell ref="AP12:AP16"/>
    <mergeCell ref="U17:U19"/>
    <mergeCell ref="AH7:AH8"/>
    <mergeCell ref="AM9:AM11"/>
    <mergeCell ref="C5:O5"/>
    <mergeCell ref="P5:AQ5"/>
    <mergeCell ref="AR5:AR8"/>
    <mergeCell ref="AS5:AS8"/>
    <mergeCell ref="AT5:BE6"/>
    <mergeCell ref="C6:C8"/>
    <mergeCell ref="D6:D8"/>
    <mergeCell ref="E6:E8"/>
    <mergeCell ref="F6:H6"/>
    <mergeCell ref="I6:I8"/>
    <mergeCell ref="J6:J8"/>
    <mergeCell ref="BB7:BE7"/>
    <mergeCell ref="L6:L8"/>
    <mergeCell ref="M6:M8"/>
    <mergeCell ref="N6:N8"/>
    <mergeCell ref="O6:O8"/>
    <mergeCell ref="P6:U6"/>
    <mergeCell ref="AE7:AE8"/>
    <mergeCell ref="AI7:AI8"/>
    <mergeCell ref="AJ7:AJ8"/>
    <mergeCell ref="K6:K8"/>
    <mergeCell ref="F7:F8"/>
    <mergeCell ref="P7:U7"/>
    <mergeCell ref="V7:V8"/>
    <mergeCell ref="AN9:AN11"/>
    <mergeCell ref="O12:O16"/>
    <mergeCell ref="P12:P16"/>
    <mergeCell ref="AT7:BA7"/>
    <mergeCell ref="T9:T11"/>
    <mergeCell ref="W7:W8"/>
    <mergeCell ref="AM12:AM16"/>
    <mergeCell ref="T12:T16"/>
    <mergeCell ref="U12:U16"/>
    <mergeCell ref="AI12:AI16"/>
    <mergeCell ref="AJ12:AJ16"/>
    <mergeCell ref="AK12:AK16"/>
    <mergeCell ref="AM7:AQ7"/>
    <mergeCell ref="AO9:AO11"/>
    <mergeCell ref="AP9:AP11"/>
    <mergeCell ref="U9:U11"/>
    <mergeCell ref="AI9:AI11"/>
    <mergeCell ref="AJ9:AJ11"/>
    <mergeCell ref="AK9:AK11"/>
    <mergeCell ref="AL9:AL11"/>
    <mergeCell ref="AF7:AF8"/>
    <mergeCell ref="AG7:AG8"/>
    <mergeCell ref="BB1:BE2"/>
    <mergeCell ref="BB3:BE4"/>
    <mergeCell ref="C9:C11"/>
    <mergeCell ref="D9:D11"/>
    <mergeCell ref="J9:J11"/>
    <mergeCell ref="D12:D16"/>
    <mergeCell ref="P9:P11"/>
    <mergeCell ref="Q9:Q11"/>
    <mergeCell ref="R9:R11"/>
    <mergeCell ref="S9:S11"/>
    <mergeCell ref="AS9:AS11"/>
    <mergeCell ref="AR9:AR11"/>
    <mergeCell ref="AQ9:AQ11"/>
    <mergeCell ref="AN12:AN16"/>
    <mergeCell ref="AO12:AO16"/>
    <mergeCell ref="L12:L16"/>
    <mergeCell ref="C12:C16"/>
    <mergeCell ref="J12:J16"/>
    <mergeCell ref="O9:O10"/>
    <mergeCell ref="M12:M16"/>
    <mergeCell ref="K9:K11"/>
    <mergeCell ref="L9:L11"/>
    <mergeCell ref="AK7:AL7"/>
    <mergeCell ref="V6:AQ6"/>
  </mergeCells>
  <conditionalFormatting sqref="AS9:AS11">
    <cfRule type="containsBlanks" dxfId="106" priority="158">
      <formula>LEN(TRIM(AS9))=0</formula>
    </cfRule>
    <cfRule type="containsText" dxfId="105" priority="159" operator="containsText" text="extrema">
      <formula>NOT(ISERROR(SEARCH("extrema",AS9)))</formula>
    </cfRule>
    <cfRule type="containsText" dxfId="104" priority="160" operator="containsText" text="alta">
      <formula>NOT(ISERROR(SEARCH("alta",AS9)))</formula>
    </cfRule>
    <cfRule type="containsText" dxfId="103" priority="161" operator="containsText" text="moderada">
      <formula>NOT(ISERROR(SEARCH("moderada",AS9)))</formula>
    </cfRule>
    <cfRule type="containsText" dxfId="102" priority="162" operator="containsText" text="baja">
      <formula>NOT(ISERROR(SEARCH("baja",AS9)))</formula>
    </cfRule>
  </conditionalFormatting>
  <conditionalFormatting sqref="U9:U11">
    <cfRule type="containsBlanks" dxfId="101" priority="156">
      <formula>LEN(TRIM(U9))=0</formula>
    </cfRule>
    <cfRule type="containsText" dxfId="100" priority="157" operator="containsText" text="alto">
      <formula>NOT(ISERROR(SEARCH("alto",U9)))</formula>
    </cfRule>
  </conditionalFormatting>
  <conditionalFormatting sqref="AQ9:AQ12">
    <cfRule type="containsBlanks" dxfId="99" priority="148">
      <formula>LEN(TRIM(AQ9))=0</formula>
    </cfRule>
    <cfRule type="containsText" dxfId="98" priority="149" operator="containsText" text="alto">
      <formula>NOT(ISERROR(SEARCH("alto",AQ9)))</formula>
    </cfRule>
  </conditionalFormatting>
  <conditionalFormatting sqref="AR17:AS19">
    <cfRule type="containsBlanks" dxfId="97" priority="38">
      <formula>LEN(TRIM(AR17))=0</formula>
    </cfRule>
    <cfRule type="containsText" dxfId="96" priority="38" operator="containsText" text="extrema">
      <formula>NOT(ISERROR(SEARCH("extrema",AR17)))</formula>
    </cfRule>
    <cfRule type="containsText" dxfId="95" priority="38" operator="containsText" text="alta">
      <formula>NOT(ISERROR(SEARCH("alta",AR17)))</formula>
    </cfRule>
    <cfRule type="containsText" dxfId="94" priority="38" operator="containsText" text="moderada">
      <formula>NOT(ISERROR(SEARCH("moderada",AR17)))</formula>
    </cfRule>
    <cfRule type="containsText" dxfId="93" priority="38" operator="containsText" text="baja">
      <formula>NOT(ISERROR(SEARCH("baja",AR17)))</formula>
    </cfRule>
  </conditionalFormatting>
  <conditionalFormatting sqref="U17:U19">
    <cfRule type="containsBlanks" dxfId="92" priority="36">
      <formula>LEN(TRIM(U17))=0</formula>
    </cfRule>
    <cfRule type="containsText" dxfId="91" priority="36" operator="containsText" text="alto">
      <formula>NOT(ISERROR(SEARCH("alto",U17)))</formula>
    </cfRule>
  </conditionalFormatting>
  <conditionalFormatting sqref="AQ17:AQ19">
    <cfRule type="containsBlanks" dxfId="90" priority="28">
      <formula>LEN(TRIM(AQ17))=0</formula>
    </cfRule>
    <cfRule type="containsText" dxfId="89" priority="28" operator="containsText" text="alto">
      <formula>NOT(ISERROR(SEARCH("alto",AQ17)))</formula>
    </cfRule>
  </conditionalFormatting>
  <conditionalFormatting sqref="AR12:AS12 AR13:AR16">
    <cfRule type="containsBlanks" dxfId="88" priority="17">
      <formula>LEN(TRIM(AR12))=0</formula>
    </cfRule>
    <cfRule type="containsText" dxfId="87" priority="17" operator="containsText" text="extrema">
      <formula>NOT(ISERROR(SEARCH("extrema",AR12)))</formula>
    </cfRule>
    <cfRule type="containsText" dxfId="86" priority="17" operator="containsText" text="alta">
      <formula>NOT(ISERROR(SEARCH("alta",AR12)))</formula>
    </cfRule>
    <cfRule type="containsText" dxfId="85" priority="17" operator="containsText" text="moderada">
      <formula>NOT(ISERROR(SEARCH("moderada",AR12)))</formula>
    </cfRule>
    <cfRule type="containsText" dxfId="84" priority="17" operator="containsText" text="baja">
      <formula>NOT(ISERROR(SEARCH("baja",AR12)))</formula>
    </cfRule>
  </conditionalFormatting>
  <conditionalFormatting sqref="U12">
    <cfRule type="containsBlanks" dxfId="83" priority="15">
      <formula>LEN(TRIM(U12))=0</formula>
    </cfRule>
    <cfRule type="containsText" dxfId="82" priority="15" operator="containsText" text="alto">
      <formula>NOT(ISERROR(SEARCH("alto",U12)))</formula>
    </cfRule>
  </conditionalFormatting>
  <conditionalFormatting sqref="U12">
    <cfRule type="containsText" dxfId="81" priority="16" operator="containsText" text="Extremo">
      <formula>NOT(ISERROR(SEARCH("Extremo",U12)))</formula>
    </cfRule>
    <cfRule type="containsText" dxfId="80" priority="18" operator="containsText" text="Moderado">
      <formula>NOT(ISERROR(SEARCH("Moderado",U12)))</formula>
    </cfRule>
    <cfRule type="containsText" dxfId="79" priority="19" operator="containsText" text="Alto">
      <formula>NOT(ISERROR(SEARCH("Alto",U12)))</formula>
    </cfRule>
    <cfRule type="containsText" dxfId="78" priority="20" operator="containsText" text="Extremo">
      <formula>NOT(ISERROR(SEARCH("Extremo",U12)))</formula>
    </cfRule>
    <cfRule type="colorScale" priority="21">
      <colorScale>
        <cfvo type="min"/>
        <cfvo type="percentile" val="50"/>
        <cfvo type="max"/>
        <color rgb="FF5A8AC6"/>
        <color rgb="FFFFEB84"/>
        <color rgb="FFF8696B"/>
      </colorScale>
    </cfRule>
    <cfRule type="containsText" dxfId="77" priority="173" operator="containsText" text="Bajo">
      <formula>NOT(ISERROR(SEARCH("Bajo",U12)))</formula>
    </cfRule>
  </conditionalFormatting>
  <conditionalFormatting sqref="U9:U11">
    <cfRule type="containsText" dxfId="76" priority="239" operator="containsText" text="Extremo">
      <formula>NOT(ISERROR(SEARCH("Extremo",U9)))</formula>
    </cfRule>
    <cfRule type="containsText" dxfId="75" priority="240" operator="containsText" text="Bajo">
      <formula>NOT(ISERROR(SEARCH("Bajo",U9)))</formula>
    </cfRule>
    <cfRule type="containsText" dxfId="74" priority="241" operator="containsText" text="Moderado">
      <formula>NOT(ISERROR(SEARCH("Moderado",U9)))</formula>
    </cfRule>
    <cfRule type="containsText" dxfId="73" priority="242" operator="containsText" text="Alto">
      <formula>NOT(ISERROR(SEARCH("Alto",U9)))</formula>
    </cfRule>
    <cfRule type="containsText" dxfId="72"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9:AQ12">
    <cfRule type="containsText" dxfId="71" priority="245" operator="containsText" text="Extremo">
      <formula>NOT(ISERROR(SEARCH("Extremo",AQ9)))</formula>
    </cfRule>
    <cfRule type="containsText" dxfId="70" priority="246" operator="containsText" text="Bajo">
      <formula>NOT(ISERROR(SEARCH("Bajo",AQ9)))</formula>
    </cfRule>
    <cfRule type="containsText" dxfId="69" priority="247" operator="containsText" text="Moderado">
      <formula>NOT(ISERROR(SEARCH("Moderado",AQ9)))</formula>
    </cfRule>
    <cfRule type="containsText" dxfId="68" priority="248" operator="containsText" text="Alto">
      <formula>NOT(ISERROR(SEARCH("Alto",AQ9)))</formula>
    </cfRule>
    <cfRule type="containsText" dxfId="67"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conditionalFormatting sqref="U17:U19">
    <cfRule type="containsText" dxfId="66" priority="269" operator="containsText" text="Extremo">
      <formula>NOT(ISERROR(SEARCH("Extremo",U17)))</formula>
    </cfRule>
    <cfRule type="containsText" dxfId="65" priority="270" operator="containsText" text="Moderado">
      <formula>NOT(ISERROR(SEARCH("Moderado",U17)))</formula>
    </cfRule>
    <cfRule type="containsText" dxfId="64" priority="271" operator="containsText" text="Alto">
      <formula>NOT(ISERROR(SEARCH("Alto",U17)))</formula>
    </cfRule>
    <cfRule type="containsText" dxfId="63" priority="272" operator="containsText" text="Extremo">
      <formula>NOT(ISERROR(SEARCH("Extremo",U17)))</formula>
    </cfRule>
    <cfRule type="colorScale" priority="273">
      <colorScale>
        <cfvo type="min"/>
        <cfvo type="percentile" val="50"/>
        <cfvo type="max"/>
        <color rgb="FF5A8AC6"/>
        <color rgb="FFFFEB84"/>
        <color rgb="FFF8696B"/>
      </colorScale>
    </cfRule>
    <cfRule type="containsText" dxfId="62" priority="274" operator="containsText" text="Bajo">
      <formula>NOT(ISERROR(SEARCH("Bajo",U17)))</formula>
    </cfRule>
  </conditionalFormatting>
  <conditionalFormatting sqref="AQ17:AQ19">
    <cfRule type="containsText" dxfId="61" priority="275" operator="containsText" text="Extremo">
      <formula>NOT(ISERROR(SEARCH("Extremo",AQ17)))</formula>
    </cfRule>
    <cfRule type="containsText" dxfId="60" priority="276" operator="containsText" text="Bajo">
      <formula>NOT(ISERROR(SEARCH("Bajo",AQ17)))</formula>
    </cfRule>
    <cfRule type="containsText" dxfId="59" priority="277" operator="containsText" text="Moderado">
      <formula>NOT(ISERROR(SEARCH("Moderado",AQ17)))</formula>
    </cfRule>
    <cfRule type="containsText" dxfId="58" priority="278" operator="containsText" text="Alto">
      <formula>NOT(ISERROR(SEARCH("Alto",AQ17)))</formula>
    </cfRule>
    <cfRule type="colorScale" priority="279">
      <colorScale>
        <cfvo type="min"/>
        <cfvo type="percentile" val="50"/>
        <cfvo type="max"/>
        <color rgb="FF5A8AC6"/>
        <color rgb="FFFFEB84"/>
        <color rgb="FFF8696B"/>
      </colorScale>
    </cfRule>
    <cfRule type="containsText" dxfId="57" priority="280" operator="containsText" text="Extremo">
      <formula>NOT(ISERROR(SEARCH("Extremo",AQ17)))</formula>
    </cfRule>
  </conditionalFormatting>
  <printOptions horizontalCentered="1" verticalCentered="1"/>
  <pageMargins left="0.23622047244094491" right="0.23622047244094491" top="0.74803149606299213" bottom="0.74803149606299213" header="0.31496062992125984" footer="0.31496062992125984"/>
  <pageSetup paperSize="5" scale="4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R17:R19 R9:R12</xm:sqref>
        </x14:dataValidation>
        <x14:dataValidation type="list" allowBlank="1" showInputMessage="1" showErrorMessage="1">
          <x14:formula1>
            <xm:f>Criterios!$A$3:$A$12</xm:f>
          </x14:formula1>
          <xm:sqref>M17 M9:M12</xm:sqref>
        </x14:dataValidation>
        <x14:dataValidation type="list" allowBlank="1" showInputMessage="1" showErrorMessage="1">
          <x14:formula1>
            <xm:f>Criterios!$N$3:$N$6</xm:f>
          </x14:formula1>
          <xm:sqref>AS17:AS19 AS9:AS12</xm:sqref>
        </x14:dataValidation>
        <x14:dataValidation type="list" allowBlank="1" showInputMessage="1" showErrorMessage="1">
          <x14:formula1>
            <xm:f>Criterios!$M$3:$M$5</xm:f>
          </x14:formula1>
          <xm:sqref>AL17:AL19 AL9:AL12</xm:sqref>
        </x14:dataValidation>
        <x14:dataValidation type="list" allowBlank="1" showInputMessage="1" showErrorMessage="1">
          <x14:formula1>
            <xm:f>Criterios!$F$3:$F$7</xm:f>
          </x14:formula1>
          <xm:sqref>P9:P19 AM9:AM19</xm:sqref>
        </x14:dataValidation>
        <x14:dataValidation type="list" allowBlank="1" showInputMessage="1" showErrorMessage="1">
          <x14:formula1>
            <xm:f>Criterios!$H$3:$H$7</xm:f>
          </x14:formula1>
          <xm:sqref>S9:S19 AO9:AO19</xm:sqref>
        </x14:dataValidation>
        <x14:dataValidation type="list" allowBlank="1" showInputMessage="1" showErrorMessage="1">
          <x14:formula1>
            <xm:f>Criterios!$G$3:$G$7</xm:f>
          </x14:formula1>
          <xm:sqref>Q17:Q19 AN17:AN19 Q9:Q12 AN9:AN12</xm:sqref>
        </x14:dataValidation>
        <x14:dataValidation type="list" allowBlank="1" showInputMessage="1" showErrorMessage="1">
          <x14:formula1>
            <xm:f>Criterios!$I$3:$I$7</xm:f>
          </x14:formula1>
          <xm:sqref>T17:T19 AP17:AP19 T9:T12 AP9:AP12</xm:sqref>
        </x14:dataValidation>
        <x14:dataValidation type="list" allowBlank="1" showInputMessage="1" showErrorMessage="1">
          <x14:formula1>
            <xm:f>'Solidez de los controles'!$C$5:$C$7</xm:f>
          </x14:formula1>
          <xm:sqref>AJ17:AJ19 AJ9:AJ12 AF9:AG19</xm:sqref>
        </x14:dataValidation>
        <x14:dataValidation type="list" allowBlank="1" showInputMessage="1" showErrorMessage="1">
          <x14:formula1>
            <xm:f>Criterios!$D$3:$D$10</xm:f>
          </x14:formula1>
          <xm:sqref>H9:H19</xm:sqref>
        </x14:dataValidation>
        <x14:dataValidation type="list" allowBlank="1" showInputMessage="1" showErrorMessage="1">
          <x14:formula1>
            <xm:f>Criterios!$C$3:$C$9</xm:f>
          </x14:formula1>
          <xm:sqref>G9:G19</xm:sqref>
        </x14:dataValidation>
        <x14:dataValidation type="list" allowBlank="1" showInputMessage="1" showErrorMessage="1">
          <x14:formula1>
            <xm:f>Criterios!$B$3:$B$9</xm:f>
          </x14:formula1>
          <xm:sqref>F9:F19</xm:sqref>
        </x14:dataValidation>
        <x14:dataValidation type="list" allowBlank="1" showInputMessage="1" showErrorMessage="1">
          <x14:formula1>
            <xm:f>Criterios!$K$3:$K$5</xm:f>
          </x14:formula1>
          <xm:sqref>W9:W19</xm:sqref>
        </x14:dataValidation>
        <x14:dataValidation type="list" allowBlank="1" showInputMessage="1" showErrorMessage="1">
          <x14:formula1>
            <xm:f>Criterios!$L$3:$L$5</xm:f>
          </x14:formula1>
          <xm:sqref>AK9:AK19</xm:sqref>
        </x14:dataValidation>
        <x14:dataValidation type="list" allowBlank="1" showInputMessage="1" showErrorMessage="1">
          <x14:formula1>
            <xm:f>'Solidez de los controles'!$H$11:$H$13</xm:f>
          </x14:formula1>
          <xm:sqref>AH9:AH19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1" sqref="E11"/>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70" t="s">
        <v>43</v>
      </c>
      <c r="E3" s="470"/>
      <c r="F3" s="470"/>
      <c r="G3" s="470"/>
      <c r="H3" s="470"/>
    </row>
    <row r="6" spans="2:10" ht="50.1" customHeight="1" x14ac:dyDescent="0.25">
      <c r="C6" s="38" t="s">
        <v>90</v>
      </c>
      <c r="D6" s="136"/>
      <c r="E6" s="136"/>
      <c r="F6" s="135"/>
      <c r="G6" s="135"/>
      <c r="H6" s="135"/>
      <c r="J6" s="7" t="s">
        <v>35</v>
      </c>
    </row>
    <row r="7" spans="2:10" ht="50.1" customHeight="1" x14ac:dyDescent="0.25">
      <c r="C7" s="38" t="s">
        <v>91</v>
      </c>
      <c r="D7" s="137"/>
      <c r="E7" s="136" t="s">
        <v>93</v>
      </c>
      <c r="F7" s="136"/>
      <c r="G7" s="135"/>
      <c r="H7" s="135"/>
      <c r="J7" s="2" t="s">
        <v>2</v>
      </c>
    </row>
    <row r="8" spans="2:10" ht="50.1" customHeight="1" x14ac:dyDescent="0.25">
      <c r="B8" s="6" t="s">
        <v>42</v>
      </c>
      <c r="C8" s="38" t="s">
        <v>92</v>
      </c>
      <c r="D8" s="138"/>
      <c r="E8" s="137"/>
      <c r="F8" s="136"/>
      <c r="G8" s="135"/>
      <c r="H8" s="135"/>
      <c r="J8" s="3" t="s">
        <v>4</v>
      </c>
    </row>
    <row r="9" spans="2:10" ht="50.1" customHeight="1" x14ac:dyDescent="0.25">
      <c r="C9" s="38" t="s">
        <v>94</v>
      </c>
      <c r="D9" s="138"/>
      <c r="E9" s="138"/>
      <c r="F9" s="137"/>
      <c r="G9" s="136"/>
      <c r="H9" s="135"/>
      <c r="J9" s="4" t="s">
        <v>1</v>
      </c>
    </row>
    <row r="10" spans="2:10" ht="50.1" customHeight="1" x14ac:dyDescent="0.25">
      <c r="C10" s="38" t="s">
        <v>284</v>
      </c>
      <c r="D10" s="138"/>
      <c r="E10" s="138"/>
      <c r="F10" s="137"/>
      <c r="G10" s="136"/>
      <c r="H10" s="135"/>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71" t="s">
        <v>41</v>
      </c>
      <c r="E14" s="471"/>
      <c r="F14" s="471"/>
      <c r="G14" s="471"/>
      <c r="H14" s="471"/>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0" sqref="E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70" t="s">
        <v>44</v>
      </c>
      <c r="E3" s="470"/>
      <c r="F3" s="470"/>
      <c r="G3" s="470"/>
      <c r="H3" s="470"/>
    </row>
    <row r="6" spans="2:10" ht="50.1" customHeight="1" x14ac:dyDescent="0.25">
      <c r="C6" s="38" t="s">
        <v>90</v>
      </c>
      <c r="D6" s="136"/>
      <c r="E6" s="136"/>
      <c r="F6" s="135"/>
      <c r="G6" s="135"/>
      <c r="H6" s="135"/>
      <c r="J6" s="7" t="s">
        <v>35</v>
      </c>
    </row>
    <row r="7" spans="2:10" ht="50.1" customHeight="1" x14ac:dyDescent="0.25">
      <c r="C7" s="38" t="s">
        <v>91</v>
      </c>
      <c r="D7" s="137"/>
      <c r="E7" s="136"/>
      <c r="F7" s="136"/>
      <c r="G7" s="135"/>
      <c r="H7" s="135"/>
      <c r="J7" s="2" t="s">
        <v>2</v>
      </c>
    </row>
    <row r="8" spans="2:10" ht="50.1" customHeight="1" x14ac:dyDescent="0.25">
      <c r="B8" s="6" t="s">
        <v>42</v>
      </c>
      <c r="C8" s="38" t="s">
        <v>92</v>
      </c>
      <c r="D8" s="138"/>
      <c r="E8" s="137" t="s">
        <v>93</v>
      </c>
      <c r="F8" s="136"/>
      <c r="G8" s="135"/>
      <c r="H8" s="135"/>
      <c r="J8" s="3" t="s">
        <v>4</v>
      </c>
    </row>
    <row r="9" spans="2:10" ht="50.1" customHeight="1" x14ac:dyDescent="0.25">
      <c r="C9" s="38" t="s">
        <v>94</v>
      </c>
      <c r="D9" s="138"/>
      <c r="E9" s="138"/>
      <c r="F9" s="137"/>
      <c r="G9" s="136"/>
      <c r="H9" s="135"/>
      <c r="J9" s="4" t="s">
        <v>1</v>
      </c>
    </row>
    <row r="10" spans="2:10" ht="50.1" customHeight="1" x14ac:dyDescent="0.25">
      <c r="C10" s="38" t="s">
        <v>284</v>
      </c>
      <c r="D10" s="138"/>
      <c r="E10" s="138"/>
      <c r="F10" s="137"/>
      <c r="G10" s="136"/>
      <c r="H10" s="135"/>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71" t="s">
        <v>41</v>
      </c>
      <c r="E14" s="471"/>
      <c r="F14" s="471"/>
      <c r="G14" s="471"/>
      <c r="H14" s="471"/>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J8" zoomScale="120" zoomScaleNormal="120" workbookViewId="0">
      <selection activeCell="L17" sqref="L17:M17"/>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92" t="s">
        <v>224</v>
      </c>
      <c r="D3" s="493"/>
      <c r="E3" s="493"/>
      <c r="F3" s="493"/>
      <c r="G3" s="494"/>
    </row>
    <row r="4" spans="2:13" s="79" customFormat="1" ht="33.75" customHeight="1" thickBot="1" x14ac:dyDescent="0.3">
      <c r="C4" s="90" t="s">
        <v>199</v>
      </c>
      <c r="D4" s="91" t="s">
        <v>221</v>
      </c>
      <c r="E4" s="483" t="s">
        <v>222</v>
      </c>
      <c r="F4" s="483"/>
      <c r="G4" s="92" t="s">
        <v>223</v>
      </c>
    </row>
    <row r="5" spans="2:13" ht="46.5" customHeight="1" x14ac:dyDescent="0.25">
      <c r="C5" s="87">
        <v>5</v>
      </c>
      <c r="D5" s="88" t="s">
        <v>25</v>
      </c>
      <c r="E5" s="484" t="s">
        <v>227</v>
      </c>
      <c r="F5" s="484"/>
      <c r="G5" s="89" t="s">
        <v>232</v>
      </c>
    </row>
    <row r="6" spans="2:13" ht="45" customHeight="1" x14ac:dyDescent="0.25">
      <c r="C6" s="82">
        <v>4</v>
      </c>
      <c r="D6" s="80" t="s">
        <v>24</v>
      </c>
      <c r="E6" s="485" t="s">
        <v>226</v>
      </c>
      <c r="F6" s="485"/>
      <c r="G6" s="83" t="s">
        <v>231</v>
      </c>
    </row>
    <row r="7" spans="2:13" ht="33.75" customHeight="1" x14ac:dyDescent="0.25">
      <c r="C7" s="82">
        <v>3</v>
      </c>
      <c r="D7" s="80" t="s">
        <v>26</v>
      </c>
      <c r="E7" s="485" t="s">
        <v>228</v>
      </c>
      <c r="F7" s="485"/>
      <c r="G7" s="83" t="s">
        <v>234</v>
      </c>
    </row>
    <row r="8" spans="2:13" ht="45" customHeight="1" x14ac:dyDescent="0.25">
      <c r="C8" s="82">
        <v>2</v>
      </c>
      <c r="D8" s="80" t="s">
        <v>27</v>
      </c>
      <c r="E8" s="485" t="s">
        <v>229</v>
      </c>
      <c r="F8" s="485"/>
      <c r="G8" s="83" t="s">
        <v>233</v>
      </c>
    </row>
    <row r="9" spans="2:13" ht="45.75" customHeight="1" thickBot="1" x14ac:dyDescent="0.3">
      <c r="C9" s="84">
        <v>1</v>
      </c>
      <c r="D9" s="85" t="s">
        <v>225</v>
      </c>
      <c r="E9" s="486" t="s">
        <v>230</v>
      </c>
      <c r="F9" s="486"/>
      <c r="G9" s="86" t="s">
        <v>235</v>
      </c>
    </row>
    <row r="10" spans="2:13" ht="15.75" thickBot="1" x14ac:dyDescent="0.3">
      <c r="C10" s="81"/>
      <c r="D10" s="81"/>
      <c r="E10" s="81"/>
    </row>
    <row r="11" spans="2:13" ht="52.5" customHeight="1" thickBot="1" x14ac:dyDescent="0.3">
      <c r="B11" s="472"/>
      <c r="C11" s="479" t="s">
        <v>212</v>
      </c>
      <c r="D11" s="480"/>
      <c r="E11" s="480"/>
      <c r="F11" s="480"/>
      <c r="G11" s="481"/>
      <c r="I11" s="479" t="s">
        <v>241</v>
      </c>
      <c r="J11" s="480"/>
      <c r="K11" s="480"/>
      <c r="L11" s="480"/>
      <c r="M11" s="481"/>
    </row>
    <row r="12" spans="2:13" ht="15.75" customHeight="1" x14ac:dyDescent="0.25">
      <c r="B12" s="472"/>
      <c r="C12" s="473" t="s">
        <v>199</v>
      </c>
      <c r="D12" s="475" t="s">
        <v>202</v>
      </c>
      <c r="E12" s="475"/>
      <c r="F12" s="475" t="s">
        <v>203</v>
      </c>
      <c r="G12" s="477"/>
      <c r="I12" s="473" t="s">
        <v>199</v>
      </c>
      <c r="J12" s="475" t="s">
        <v>202</v>
      </c>
      <c r="K12" s="475"/>
      <c r="L12" s="475" t="s">
        <v>203</v>
      </c>
      <c r="M12" s="477"/>
    </row>
    <row r="13" spans="2:13" ht="38.25" customHeight="1" thickBot="1" x14ac:dyDescent="0.3">
      <c r="B13" s="97"/>
      <c r="C13" s="474"/>
      <c r="D13" s="476"/>
      <c r="E13" s="476"/>
      <c r="F13" s="476"/>
      <c r="G13" s="478"/>
      <c r="I13" s="474"/>
      <c r="J13" s="476"/>
      <c r="K13" s="476"/>
      <c r="L13" s="476"/>
      <c r="M13" s="478"/>
    </row>
    <row r="14" spans="2:13" ht="116.25" customHeight="1" x14ac:dyDescent="0.25">
      <c r="B14" s="97"/>
      <c r="C14" s="100" t="s">
        <v>236</v>
      </c>
      <c r="D14" s="489" t="s">
        <v>204</v>
      </c>
      <c r="E14" s="489"/>
      <c r="F14" s="489" t="s">
        <v>200</v>
      </c>
      <c r="G14" s="490"/>
      <c r="I14" s="100" t="s">
        <v>236</v>
      </c>
      <c r="J14" s="489" t="s">
        <v>242</v>
      </c>
      <c r="K14" s="489"/>
      <c r="L14" s="489" t="s">
        <v>243</v>
      </c>
      <c r="M14" s="490"/>
    </row>
    <row r="15" spans="2:13" ht="116.25" customHeight="1" x14ac:dyDescent="0.25">
      <c r="B15" s="97"/>
      <c r="C15" s="98" t="s">
        <v>237</v>
      </c>
      <c r="D15" s="487" t="s">
        <v>205</v>
      </c>
      <c r="E15" s="487"/>
      <c r="F15" s="487" t="s">
        <v>206</v>
      </c>
      <c r="G15" s="488"/>
      <c r="I15" s="98" t="s">
        <v>237</v>
      </c>
      <c r="J15" s="487" t="s">
        <v>244</v>
      </c>
      <c r="K15" s="487"/>
      <c r="L15" s="487" t="s">
        <v>245</v>
      </c>
      <c r="M15" s="488"/>
    </row>
    <row r="16" spans="2:13" ht="140.25" customHeight="1" x14ac:dyDescent="0.25">
      <c r="C16" s="98" t="s">
        <v>238</v>
      </c>
      <c r="D16" s="487" t="s">
        <v>207</v>
      </c>
      <c r="E16" s="487"/>
      <c r="F16" s="487" t="s">
        <v>201</v>
      </c>
      <c r="G16" s="488"/>
      <c r="I16" s="98" t="s">
        <v>238</v>
      </c>
      <c r="J16" s="487" t="s">
        <v>246</v>
      </c>
      <c r="K16" s="487"/>
      <c r="L16" s="487" t="s">
        <v>247</v>
      </c>
      <c r="M16" s="488"/>
    </row>
    <row r="17" spans="3:13" ht="124.5" customHeight="1" x14ac:dyDescent="0.25">
      <c r="C17" s="98" t="s">
        <v>239</v>
      </c>
      <c r="D17" s="487" t="s">
        <v>209</v>
      </c>
      <c r="E17" s="487"/>
      <c r="F17" s="487" t="s">
        <v>208</v>
      </c>
      <c r="G17" s="488"/>
      <c r="I17" s="98" t="s">
        <v>239</v>
      </c>
      <c r="J17" s="487" t="s">
        <v>248</v>
      </c>
      <c r="K17" s="487"/>
      <c r="L17" s="487" t="s">
        <v>249</v>
      </c>
      <c r="M17" s="488"/>
    </row>
    <row r="18" spans="3:13" ht="139.5" customHeight="1" thickBot="1" x14ac:dyDescent="0.3">
      <c r="C18" s="99" t="s">
        <v>240</v>
      </c>
      <c r="D18" s="482" t="s">
        <v>211</v>
      </c>
      <c r="E18" s="482"/>
      <c r="F18" s="482" t="s">
        <v>210</v>
      </c>
      <c r="G18" s="491"/>
      <c r="I18" s="99" t="s">
        <v>240</v>
      </c>
      <c r="J18" s="482" t="s">
        <v>250</v>
      </c>
      <c r="K18" s="482"/>
      <c r="L18" s="482" t="s">
        <v>251</v>
      </c>
      <c r="M18" s="491"/>
    </row>
  </sheetData>
  <mergeCells count="36">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B11:B12"/>
    <mergeCell ref="C12:C13"/>
    <mergeCell ref="D12:E13"/>
    <mergeCell ref="F12:G13"/>
    <mergeCell ref="C11:G11"/>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32" zoomScaleNormal="100" workbookViewId="0">
      <selection activeCell="E45" sqref="E45"/>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78" customWidth="1"/>
    <col min="12" max="13" width="83.85546875" style="8" customWidth="1"/>
    <col min="14" max="16384" width="47.28515625" style="8"/>
  </cols>
  <sheetData>
    <row r="2" spans="3:9" ht="30" customHeight="1" thickBot="1" x14ac:dyDescent="0.3">
      <c r="C2" s="499" t="s">
        <v>318</v>
      </c>
      <c r="D2" s="499"/>
      <c r="E2" s="499"/>
      <c r="F2" s="500"/>
    </row>
    <row r="3" spans="3:9" ht="30" customHeight="1" thickBot="1" x14ac:dyDescent="0.3">
      <c r="C3" s="497" t="s">
        <v>253</v>
      </c>
      <c r="D3" s="509"/>
      <c r="E3" s="498"/>
      <c r="F3" s="109"/>
      <c r="G3" s="497" t="s">
        <v>260</v>
      </c>
      <c r="H3" s="498"/>
      <c r="I3" s="109"/>
    </row>
    <row r="4" spans="3:9" ht="36" customHeight="1" thickBot="1" x14ac:dyDescent="0.3">
      <c r="C4" s="104" t="s">
        <v>252</v>
      </c>
      <c r="D4" s="501" t="s">
        <v>254</v>
      </c>
      <c r="E4" s="502"/>
      <c r="G4" s="104" t="s">
        <v>252</v>
      </c>
      <c r="H4" s="108" t="s">
        <v>261</v>
      </c>
    </row>
    <row r="5" spans="3:9" ht="33.75" customHeight="1" x14ac:dyDescent="0.25">
      <c r="C5" s="105" t="s">
        <v>255</v>
      </c>
      <c r="D5" s="503" t="s">
        <v>257</v>
      </c>
      <c r="E5" s="504"/>
      <c r="G5" s="105" t="s">
        <v>255</v>
      </c>
      <c r="H5" s="101" t="s">
        <v>262</v>
      </c>
    </row>
    <row r="6" spans="3:9" ht="33.75" customHeight="1" x14ac:dyDescent="0.25">
      <c r="C6" s="106" t="s">
        <v>4</v>
      </c>
      <c r="D6" s="505" t="s">
        <v>258</v>
      </c>
      <c r="E6" s="506"/>
      <c r="G6" s="106" t="s">
        <v>4</v>
      </c>
      <c r="H6" s="102" t="s">
        <v>263</v>
      </c>
    </row>
    <row r="7" spans="3:9" ht="33.75" customHeight="1" thickBot="1" x14ac:dyDescent="0.3">
      <c r="C7" s="107" t="s">
        <v>256</v>
      </c>
      <c r="D7" s="507" t="s">
        <v>259</v>
      </c>
      <c r="E7" s="508"/>
      <c r="G7" s="107" t="s">
        <v>256</v>
      </c>
      <c r="H7" s="103" t="s">
        <v>264</v>
      </c>
    </row>
    <row r="8" spans="3:9" ht="47.25" customHeight="1" x14ac:dyDescent="0.25"/>
    <row r="9" spans="3:9" ht="36" customHeight="1" thickBot="1" x14ac:dyDescent="0.3">
      <c r="C9" s="495" t="s">
        <v>320</v>
      </c>
      <c r="D9" s="495"/>
      <c r="E9" s="495"/>
      <c r="F9" s="496"/>
    </row>
    <row r="10" spans="3:9" ht="105.75" thickBot="1" x14ac:dyDescent="0.3">
      <c r="C10" s="158" t="s">
        <v>287</v>
      </c>
      <c r="D10" s="158" t="s">
        <v>288</v>
      </c>
      <c r="E10" s="157" t="s">
        <v>310</v>
      </c>
      <c r="F10" s="158" t="s">
        <v>311</v>
      </c>
    </row>
    <row r="11" spans="3:9" ht="27.75" customHeight="1" thickBot="1" x14ac:dyDescent="0.3">
      <c r="C11" s="159" t="s">
        <v>289</v>
      </c>
      <c r="D11" s="160" t="s">
        <v>292</v>
      </c>
      <c r="E11" s="160" t="s">
        <v>293</v>
      </c>
      <c r="F11" s="161" t="s">
        <v>7</v>
      </c>
      <c r="H11" s="8">
        <v>100</v>
      </c>
    </row>
    <row r="12" spans="3:9" ht="27.75" customHeight="1" thickBot="1" x14ac:dyDescent="0.3">
      <c r="C12" s="159" t="s">
        <v>290</v>
      </c>
      <c r="D12" s="160" t="s">
        <v>294</v>
      </c>
      <c r="E12" s="160" t="s">
        <v>295</v>
      </c>
      <c r="F12" s="161" t="s">
        <v>8</v>
      </c>
      <c r="H12" s="8">
        <v>50</v>
      </c>
    </row>
    <row r="13" spans="3:9" ht="27.75" customHeight="1" thickBot="1" x14ac:dyDescent="0.3">
      <c r="C13" s="162" t="s">
        <v>291</v>
      </c>
      <c r="D13" s="160" t="s">
        <v>296</v>
      </c>
      <c r="E13" s="160" t="s">
        <v>297</v>
      </c>
      <c r="F13" s="161" t="s">
        <v>8</v>
      </c>
      <c r="H13" s="8">
        <v>0</v>
      </c>
    </row>
    <row r="14" spans="3:9" ht="27.75" customHeight="1" thickBot="1" x14ac:dyDescent="0.3">
      <c r="C14" s="159" t="s">
        <v>298</v>
      </c>
      <c r="D14" s="160" t="s">
        <v>300</v>
      </c>
      <c r="E14" s="160" t="s">
        <v>301</v>
      </c>
      <c r="F14" s="161" t="s">
        <v>8</v>
      </c>
    </row>
    <row r="15" spans="3:9" ht="27.75" customHeight="1" thickBot="1" x14ac:dyDescent="0.3">
      <c r="C15" s="159" t="s">
        <v>290</v>
      </c>
      <c r="D15" s="160" t="s">
        <v>294</v>
      </c>
      <c r="E15" s="160" t="s">
        <v>302</v>
      </c>
      <c r="F15" s="161" t="s">
        <v>8</v>
      </c>
    </row>
    <row r="16" spans="3:9" ht="27.75" customHeight="1" thickBot="1" x14ac:dyDescent="0.3">
      <c r="C16" s="162" t="s">
        <v>299</v>
      </c>
      <c r="D16" s="160" t="s">
        <v>296</v>
      </c>
      <c r="E16" s="160" t="s">
        <v>303</v>
      </c>
      <c r="F16" s="161" t="s">
        <v>8</v>
      </c>
    </row>
    <row r="17" spans="3:6" ht="27.75" customHeight="1" thickBot="1" x14ac:dyDescent="0.3">
      <c r="C17" s="159" t="s">
        <v>304</v>
      </c>
      <c r="D17" s="160" t="s">
        <v>300</v>
      </c>
      <c r="E17" s="160" t="s">
        <v>307</v>
      </c>
      <c r="F17" s="161" t="s">
        <v>8</v>
      </c>
    </row>
    <row r="18" spans="3:6" ht="27.75" customHeight="1" thickBot="1" x14ac:dyDescent="0.3">
      <c r="C18" s="159" t="s">
        <v>305</v>
      </c>
      <c r="D18" s="160" t="s">
        <v>294</v>
      </c>
      <c r="E18" s="160" t="s">
        <v>308</v>
      </c>
      <c r="F18" s="161" t="s">
        <v>8</v>
      </c>
    </row>
    <row r="19" spans="3:6" ht="27.75" customHeight="1" thickBot="1" x14ac:dyDescent="0.3">
      <c r="C19" s="162" t="s">
        <v>306</v>
      </c>
      <c r="D19" s="160" t="s">
        <v>296</v>
      </c>
      <c r="E19" s="160" t="s">
        <v>309</v>
      </c>
      <c r="F19" s="161" t="s">
        <v>8</v>
      </c>
    </row>
    <row r="23" spans="3:6" ht="34.5" customHeight="1" thickBot="1" x14ac:dyDescent="0.3">
      <c r="C23" s="495" t="s">
        <v>319</v>
      </c>
      <c r="D23" s="495"/>
      <c r="E23" s="495"/>
      <c r="F23" s="496"/>
    </row>
    <row r="24" spans="3:6" ht="32.25" customHeight="1" thickBot="1" x14ac:dyDescent="0.3">
      <c r="C24" s="497" t="s">
        <v>265</v>
      </c>
      <c r="D24" s="509"/>
      <c r="E24" s="498"/>
      <c r="F24" s="109"/>
    </row>
    <row r="25" spans="3:6" ht="38.25" customHeight="1" thickBot="1" x14ac:dyDescent="0.3">
      <c r="C25" s="104" t="s">
        <v>252</v>
      </c>
      <c r="D25" s="501" t="s">
        <v>269</v>
      </c>
      <c r="E25" s="502"/>
    </row>
    <row r="26" spans="3:6" ht="38.25" customHeight="1" x14ac:dyDescent="0.25">
      <c r="C26" s="105" t="s">
        <v>255</v>
      </c>
      <c r="D26" s="503" t="s">
        <v>266</v>
      </c>
      <c r="E26" s="504"/>
    </row>
    <row r="27" spans="3:6" ht="38.25" customHeight="1" x14ac:dyDescent="0.25">
      <c r="C27" s="106" t="s">
        <v>4</v>
      </c>
      <c r="D27" s="505" t="s">
        <v>267</v>
      </c>
      <c r="E27" s="506"/>
    </row>
    <row r="28" spans="3:6" ht="38.25" customHeight="1" thickBot="1" x14ac:dyDescent="0.3">
      <c r="C28" s="107" t="s">
        <v>321</v>
      </c>
      <c r="D28" s="507" t="s">
        <v>268</v>
      </c>
      <c r="E28" s="508"/>
    </row>
    <row r="32" spans="3:6" ht="26.25" x14ac:dyDescent="0.4">
      <c r="C32" s="110" t="s">
        <v>275</v>
      </c>
    </row>
    <row r="33" spans="3:11" ht="15.75" thickBot="1" x14ac:dyDescent="0.3"/>
    <row r="34" spans="3:11" s="111" customFormat="1" ht="28.5" customHeight="1" thickBot="1" x14ac:dyDescent="0.25">
      <c r="C34" s="113" t="s">
        <v>270</v>
      </c>
      <c r="D34" s="114" t="s">
        <v>271</v>
      </c>
      <c r="E34" s="114" t="s">
        <v>272</v>
      </c>
      <c r="F34" s="114" t="s">
        <v>273</v>
      </c>
      <c r="G34" s="115" t="s">
        <v>274</v>
      </c>
      <c r="K34" s="112"/>
    </row>
    <row r="35" spans="3:11" s="120" customFormat="1" ht="28.5" customHeight="1" x14ac:dyDescent="0.25">
      <c r="C35" s="116" t="s">
        <v>255</v>
      </c>
      <c r="D35" s="95" t="s">
        <v>116</v>
      </c>
      <c r="E35" s="95" t="s">
        <v>116</v>
      </c>
      <c r="F35" s="95">
        <v>2</v>
      </c>
      <c r="G35" s="89">
        <v>2</v>
      </c>
      <c r="K35" s="117"/>
    </row>
    <row r="36" spans="3:11" s="120" customFormat="1" ht="28.5" customHeight="1" x14ac:dyDescent="0.25">
      <c r="C36" s="118" t="s">
        <v>255</v>
      </c>
      <c r="D36" s="96" t="s">
        <v>116</v>
      </c>
      <c r="E36" s="96" t="s">
        <v>117</v>
      </c>
      <c r="F36" s="96">
        <v>2</v>
      </c>
      <c r="G36" s="83">
        <v>1</v>
      </c>
      <c r="K36" s="117"/>
    </row>
    <row r="37" spans="3:11" s="120" customFormat="1" ht="28.5" customHeight="1" x14ac:dyDescent="0.25">
      <c r="C37" s="118" t="s">
        <v>255</v>
      </c>
      <c r="D37" s="96" t="s">
        <v>116</v>
      </c>
      <c r="E37" s="96" t="s">
        <v>118</v>
      </c>
      <c r="F37" s="96">
        <v>2</v>
      </c>
      <c r="G37" s="83">
        <v>0</v>
      </c>
      <c r="K37" s="117"/>
    </row>
    <row r="38" spans="3:11" s="120" customFormat="1" ht="28.5" customHeight="1" x14ac:dyDescent="0.25">
      <c r="C38" s="118" t="s">
        <v>255</v>
      </c>
      <c r="D38" s="96" t="s">
        <v>118</v>
      </c>
      <c r="E38" s="96" t="s">
        <v>116</v>
      </c>
      <c r="F38" s="96">
        <v>0</v>
      </c>
      <c r="G38" s="83">
        <v>2</v>
      </c>
      <c r="K38" s="117"/>
    </row>
    <row r="39" spans="3:11" s="120" customFormat="1" ht="28.5" customHeight="1" x14ac:dyDescent="0.25">
      <c r="C39" s="118" t="s">
        <v>4</v>
      </c>
      <c r="D39" s="96" t="s">
        <v>116</v>
      </c>
      <c r="E39" s="96" t="s">
        <v>116</v>
      </c>
      <c r="F39" s="96">
        <v>1</v>
      </c>
      <c r="G39" s="83">
        <v>1</v>
      </c>
      <c r="K39" s="117"/>
    </row>
    <row r="40" spans="3:11" s="120" customFormat="1" ht="28.5" customHeight="1" x14ac:dyDescent="0.25">
      <c r="C40" s="118" t="s">
        <v>4</v>
      </c>
      <c r="D40" s="96" t="s">
        <v>116</v>
      </c>
      <c r="E40" s="96" t="s">
        <v>117</v>
      </c>
      <c r="F40" s="96">
        <v>1</v>
      </c>
      <c r="G40" s="83">
        <v>0</v>
      </c>
      <c r="K40" s="117"/>
    </row>
    <row r="41" spans="3:11" s="120" customFormat="1" ht="28.5" customHeight="1" x14ac:dyDescent="0.25">
      <c r="C41" s="118" t="s">
        <v>4</v>
      </c>
      <c r="D41" s="96" t="s">
        <v>116</v>
      </c>
      <c r="E41" s="96" t="s">
        <v>118</v>
      </c>
      <c r="F41" s="96">
        <v>1</v>
      </c>
      <c r="G41" s="83">
        <v>0</v>
      </c>
      <c r="K41" s="117"/>
    </row>
    <row r="42" spans="3:11" s="120" customFormat="1" ht="28.5" customHeight="1" thickBot="1" x14ac:dyDescent="0.3">
      <c r="C42" s="119" t="s">
        <v>4</v>
      </c>
      <c r="D42" s="94" t="s">
        <v>118</v>
      </c>
      <c r="E42" s="94" t="s">
        <v>116</v>
      </c>
      <c r="F42" s="94">
        <v>0</v>
      </c>
      <c r="G42" s="86">
        <v>1</v>
      </c>
      <c r="K42" s="117"/>
    </row>
    <row r="45" spans="3:11" ht="90" x14ac:dyDescent="0.25">
      <c r="C45" s="121" t="s">
        <v>276</v>
      </c>
      <c r="E45" s="121" t="s">
        <v>277</v>
      </c>
    </row>
  </sheetData>
  <mergeCells count="14">
    <mergeCell ref="D25:E25"/>
    <mergeCell ref="D26:E26"/>
    <mergeCell ref="D27:E27"/>
    <mergeCell ref="D28:E28"/>
    <mergeCell ref="C24:E24"/>
    <mergeCell ref="C9:F9"/>
    <mergeCell ref="G3:H3"/>
    <mergeCell ref="C2:F2"/>
    <mergeCell ref="C23:F23"/>
    <mergeCell ref="D4:E4"/>
    <mergeCell ref="D5:E5"/>
    <mergeCell ref="D6:E6"/>
    <mergeCell ref="D7:E7"/>
    <mergeCell ref="C3:E3"/>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1"/>
  <sheetViews>
    <sheetView tabSelected="1" topLeftCell="BP1" zoomScale="70" zoomScaleNormal="70" workbookViewId="0">
      <selection activeCell="BZ7" sqref="BZ7"/>
    </sheetView>
  </sheetViews>
  <sheetFormatPr baseColWidth="10" defaultRowHeight="15" x14ac:dyDescent="0.25"/>
  <cols>
    <col min="1" max="1" width="1.7109375" customWidth="1"/>
    <col min="2" max="2" width="2.28515625" customWidth="1"/>
    <col min="3" max="3" width="17.85546875" style="10" customWidth="1"/>
    <col min="4" max="4" width="23.28515625" style="11" customWidth="1"/>
    <col min="5" max="5" width="21.85546875" style="12" customWidth="1"/>
    <col min="6" max="6" width="13.7109375" style="12" customWidth="1"/>
    <col min="7" max="7" width="13.140625" style="12" customWidth="1"/>
    <col min="8" max="8" width="14.7109375" style="12" customWidth="1"/>
    <col min="9" max="9" width="12.140625" style="12" customWidth="1"/>
    <col min="10" max="10" width="6.140625" style="13" customWidth="1"/>
    <col min="11" max="11" width="26.28515625" style="13" customWidth="1"/>
    <col min="12" max="12" width="19" style="14" customWidth="1"/>
    <col min="13" max="13" width="12" style="14" customWidth="1"/>
    <col min="14" max="14" width="14.5703125" style="14" customWidth="1"/>
    <col min="15" max="15" width="22.85546875" style="15" customWidth="1"/>
    <col min="16" max="16" width="18.42578125" style="13" customWidth="1"/>
    <col min="17" max="17" width="15.28515625" style="13" customWidth="1"/>
    <col min="18" max="36" width="7.5703125" style="13" customWidth="1"/>
    <col min="37" max="37" width="7.42578125" style="13" customWidth="1"/>
    <col min="38" max="38" width="16.140625" style="13" customWidth="1"/>
    <col min="39" max="39" width="15.7109375" style="13" customWidth="1"/>
    <col min="40" max="40" width="17.140625" style="13" customWidth="1"/>
    <col min="41" max="41" width="20.85546875" style="17" customWidth="1"/>
    <col min="42" max="42" width="11.140625" style="16" customWidth="1"/>
    <col min="43" max="49" width="15.140625" style="26" customWidth="1"/>
    <col min="50" max="50" width="10.140625" style="26" customWidth="1"/>
    <col min="51" max="51" width="13.42578125" style="26" customWidth="1"/>
    <col min="52" max="52" width="12.42578125" style="26" customWidth="1"/>
    <col min="53" max="53" width="11.5703125" style="26" customWidth="1"/>
    <col min="54" max="54" width="12.140625" style="26" customWidth="1"/>
    <col min="55" max="55" width="11.28515625" style="26" customWidth="1"/>
    <col min="56" max="56" width="15.28515625" style="13" customWidth="1"/>
    <col min="57" max="57" width="16.85546875" style="13" customWidth="1"/>
    <col min="58" max="58" width="13.28515625" style="18" customWidth="1"/>
    <col min="59" max="59" width="16.7109375" style="13"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6" width="11"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customWidth="1"/>
    <col min="74" max="74" width="20.5703125" style="17" customWidth="1"/>
    <col min="75" max="75" width="15.7109375" style="14" customWidth="1"/>
    <col min="76" max="76" width="15.140625" style="14" customWidth="1"/>
  </cols>
  <sheetData>
    <row r="1" spans="1:711" ht="12" customHeight="1" x14ac:dyDescent="0.25">
      <c r="BU1" s="308" t="s">
        <v>463</v>
      </c>
      <c r="BV1" s="309"/>
      <c r="BW1" s="309"/>
      <c r="BX1" s="310"/>
    </row>
    <row r="2" spans="1:711" ht="32.25" customHeight="1" x14ac:dyDescent="0.25">
      <c r="O2" s="20" t="s">
        <v>464</v>
      </c>
      <c r="BU2" s="311"/>
      <c r="BV2" s="312"/>
      <c r="BW2" s="312"/>
      <c r="BX2" s="313"/>
    </row>
    <row r="3" spans="1:711" ht="12" customHeight="1" x14ac:dyDescent="0.25">
      <c r="L3" s="18"/>
      <c r="M3" s="18"/>
      <c r="N3" s="18"/>
      <c r="BU3" s="308" t="s">
        <v>455</v>
      </c>
      <c r="BV3" s="309"/>
      <c r="BW3" s="309"/>
      <c r="BX3" s="310"/>
    </row>
    <row r="4" spans="1:711" ht="14.25" customHeight="1" thickBot="1" x14ac:dyDescent="0.3">
      <c r="BU4" s="311"/>
      <c r="BV4" s="312"/>
      <c r="BW4" s="312"/>
      <c r="BX4" s="313"/>
    </row>
    <row r="5" spans="1:711" ht="20.25" customHeight="1" thickBot="1" x14ac:dyDescent="0.3">
      <c r="C5" s="549" t="s">
        <v>78</v>
      </c>
      <c r="D5" s="550"/>
      <c r="E5" s="550"/>
      <c r="F5" s="550"/>
      <c r="G5" s="550"/>
      <c r="H5" s="550"/>
      <c r="I5" s="550"/>
      <c r="J5" s="550"/>
      <c r="K5" s="550"/>
      <c r="L5" s="550"/>
      <c r="M5" s="550"/>
      <c r="N5" s="550"/>
      <c r="O5" s="551"/>
      <c r="P5" s="552" t="s">
        <v>79</v>
      </c>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553"/>
      <c r="AZ5" s="553"/>
      <c r="BA5" s="553"/>
      <c r="BB5" s="553"/>
      <c r="BC5" s="553"/>
      <c r="BD5" s="553"/>
      <c r="BE5" s="553"/>
      <c r="BF5" s="553"/>
      <c r="BG5" s="553"/>
      <c r="BH5" s="553"/>
      <c r="BI5" s="553"/>
      <c r="BJ5" s="554"/>
      <c r="BK5" s="536" t="s">
        <v>110</v>
      </c>
      <c r="BL5" s="555" t="s">
        <v>80</v>
      </c>
      <c r="BM5" s="558" t="s">
        <v>280</v>
      </c>
      <c r="BN5" s="558"/>
      <c r="BO5" s="558"/>
      <c r="BP5" s="558"/>
      <c r="BQ5" s="558"/>
      <c r="BR5" s="558"/>
      <c r="BS5" s="558"/>
      <c r="BT5" s="558"/>
      <c r="BU5" s="558"/>
      <c r="BV5" s="558"/>
      <c r="BW5" s="558"/>
      <c r="BX5" s="559"/>
    </row>
    <row r="6" spans="1:711" ht="19.5" customHeight="1" thickBot="1" x14ac:dyDescent="0.3">
      <c r="C6" s="562" t="s">
        <v>46</v>
      </c>
      <c r="D6" s="565" t="s">
        <v>47</v>
      </c>
      <c r="E6" s="577" t="s">
        <v>112</v>
      </c>
      <c r="F6" s="543" t="s">
        <v>154</v>
      </c>
      <c r="G6" s="543"/>
      <c r="H6" s="543"/>
      <c r="I6" s="591" t="s">
        <v>121</v>
      </c>
      <c r="J6" s="544" t="s">
        <v>3</v>
      </c>
      <c r="K6" s="544" t="s">
        <v>48</v>
      </c>
      <c r="L6" s="544" t="s">
        <v>81</v>
      </c>
      <c r="M6" s="547" t="s">
        <v>82</v>
      </c>
      <c r="N6" s="588" t="s">
        <v>122</v>
      </c>
      <c r="O6" s="579" t="s">
        <v>11</v>
      </c>
      <c r="P6" s="582" t="s">
        <v>49</v>
      </c>
      <c r="Q6" s="583"/>
      <c r="R6" s="583"/>
      <c r="S6" s="583"/>
      <c r="T6" s="583"/>
      <c r="U6" s="583"/>
      <c r="V6" s="583"/>
      <c r="W6" s="583"/>
      <c r="X6" s="583"/>
      <c r="Y6" s="583"/>
      <c r="Z6" s="583"/>
      <c r="AA6" s="583"/>
      <c r="AB6" s="583"/>
      <c r="AC6" s="583"/>
      <c r="AD6" s="583"/>
      <c r="AE6" s="583"/>
      <c r="AF6" s="583"/>
      <c r="AG6" s="583"/>
      <c r="AH6" s="583"/>
      <c r="AI6" s="583"/>
      <c r="AJ6" s="583"/>
      <c r="AK6" s="583"/>
      <c r="AL6" s="583"/>
      <c r="AM6" s="583"/>
      <c r="AN6" s="584"/>
      <c r="AO6" s="566" t="s">
        <v>155</v>
      </c>
      <c r="AP6" s="567"/>
      <c r="AQ6" s="567"/>
      <c r="AR6" s="567"/>
      <c r="AS6" s="567"/>
      <c r="AT6" s="567"/>
      <c r="AU6" s="567"/>
      <c r="AV6" s="567"/>
      <c r="AW6" s="567"/>
      <c r="AX6" s="567"/>
      <c r="AY6" s="567"/>
      <c r="AZ6" s="567"/>
      <c r="BA6" s="567"/>
      <c r="BB6" s="567"/>
      <c r="BC6" s="567"/>
      <c r="BD6" s="567"/>
      <c r="BE6" s="567"/>
      <c r="BF6" s="567"/>
      <c r="BG6" s="567"/>
      <c r="BH6" s="567"/>
      <c r="BI6" s="567"/>
      <c r="BJ6" s="568"/>
      <c r="BK6" s="537"/>
      <c r="BL6" s="556"/>
      <c r="BM6" s="560"/>
      <c r="BN6" s="560"/>
      <c r="BO6" s="560"/>
      <c r="BP6" s="560"/>
      <c r="BQ6" s="560"/>
      <c r="BR6" s="560"/>
      <c r="BS6" s="560"/>
      <c r="BT6" s="560"/>
      <c r="BU6" s="560"/>
      <c r="BV6" s="560"/>
      <c r="BW6" s="560"/>
      <c r="BX6" s="561"/>
    </row>
    <row r="7" spans="1:711" ht="79.5" customHeight="1" thickBot="1" x14ac:dyDescent="0.3">
      <c r="C7" s="563"/>
      <c r="D7" s="541"/>
      <c r="E7" s="569"/>
      <c r="F7" s="541" t="s">
        <v>145</v>
      </c>
      <c r="G7" s="541" t="s">
        <v>146</v>
      </c>
      <c r="H7" s="541" t="s">
        <v>144</v>
      </c>
      <c r="I7" s="592"/>
      <c r="J7" s="545"/>
      <c r="K7" s="545"/>
      <c r="L7" s="545"/>
      <c r="M7" s="545"/>
      <c r="N7" s="589"/>
      <c r="O7" s="580"/>
      <c r="P7" s="563" t="s">
        <v>50</v>
      </c>
      <c r="Q7" s="541"/>
      <c r="R7" s="541"/>
      <c r="S7" s="541"/>
      <c r="T7" s="541"/>
      <c r="U7" s="541"/>
      <c r="V7" s="541"/>
      <c r="W7" s="541"/>
      <c r="X7" s="541"/>
      <c r="Y7" s="541"/>
      <c r="Z7" s="541"/>
      <c r="AA7" s="541"/>
      <c r="AB7" s="541"/>
      <c r="AC7" s="541"/>
      <c r="AD7" s="541"/>
      <c r="AE7" s="541"/>
      <c r="AF7" s="541"/>
      <c r="AG7" s="541"/>
      <c r="AH7" s="541"/>
      <c r="AI7" s="541"/>
      <c r="AJ7" s="541"/>
      <c r="AK7" s="541"/>
      <c r="AL7" s="541"/>
      <c r="AM7" s="541"/>
      <c r="AN7" s="569"/>
      <c r="AO7" s="541" t="s">
        <v>51</v>
      </c>
      <c r="AP7" s="570" t="s">
        <v>52</v>
      </c>
      <c r="AQ7" s="73" t="s">
        <v>213</v>
      </c>
      <c r="AR7" s="73" t="s">
        <v>214</v>
      </c>
      <c r="AS7" s="73" t="s">
        <v>215</v>
      </c>
      <c r="AT7" s="73" t="s">
        <v>216</v>
      </c>
      <c r="AU7" s="73" t="s">
        <v>217</v>
      </c>
      <c r="AV7" s="73" t="s">
        <v>219</v>
      </c>
      <c r="AW7" s="73" t="s">
        <v>218</v>
      </c>
      <c r="AX7" s="596" t="s">
        <v>312</v>
      </c>
      <c r="AY7" s="598" t="s">
        <v>313</v>
      </c>
      <c r="AZ7" s="598" t="s">
        <v>314</v>
      </c>
      <c r="BA7" s="598" t="s">
        <v>316</v>
      </c>
      <c r="BB7" s="596" t="s">
        <v>317</v>
      </c>
      <c r="BC7" s="596" t="s">
        <v>315</v>
      </c>
      <c r="BD7" s="572" t="s">
        <v>113</v>
      </c>
      <c r="BE7" s="573"/>
      <c r="BF7" s="574" t="s">
        <v>53</v>
      </c>
      <c r="BG7" s="575"/>
      <c r="BH7" s="575"/>
      <c r="BI7" s="575"/>
      <c r="BJ7" s="576"/>
      <c r="BK7" s="537"/>
      <c r="BL7" s="556"/>
      <c r="BM7" s="585" t="s">
        <v>54</v>
      </c>
      <c r="BN7" s="586"/>
      <c r="BO7" s="586"/>
      <c r="BP7" s="586"/>
      <c r="BQ7" s="586"/>
      <c r="BR7" s="586"/>
      <c r="BS7" s="586"/>
      <c r="BT7" s="587"/>
      <c r="BU7" s="586" t="s">
        <v>281</v>
      </c>
      <c r="BV7" s="586"/>
      <c r="BW7" s="586"/>
      <c r="BX7" s="587"/>
    </row>
    <row r="8" spans="1:711" ht="66" customHeight="1" thickBot="1" x14ac:dyDescent="0.3">
      <c r="C8" s="564"/>
      <c r="D8" s="542"/>
      <c r="E8" s="578"/>
      <c r="F8" s="542"/>
      <c r="G8" s="542"/>
      <c r="H8" s="542"/>
      <c r="I8" s="593"/>
      <c r="J8" s="546"/>
      <c r="K8" s="546"/>
      <c r="L8" s="546"/>
      <c r="M8" s="546"/>
      <c r="N8" s="590"/>
      <c r="O8" s="581"/>
      <c r="P8" s="69" t="s">
        <v>12</v>
      </c>
      <c r="Q8" s="70" t="s">
        <v>83</v>
      </c>
      <c r="R8" s="64" t="s">
        <v>55</v>
      </c>
      <c r="S8" s="64" t="s">
        <v>56</v>
      </c>
      <c r="T8" s="64" t="s">
        <v>57</v>
      </c>
      <c r="U8" s="64" t="s">
        <v>58</v>
      </c>
      <c r="V8" s="64" t="s">
        <v>59</v>
      </c>
      <c r="W8" s="64" t="s">
        <v>60</v>
      </c>
      <c r="X8" s="64" t="s">
        <v>61</v>
      </c>
      <c r="Y8" s="64" t="s">
        <v>62</v>
      </c>
      <c r="Z8" s="64" t="s">
        <v>63</v>
      </c>
      <c r="AA8" s="64" t="s">
        <v>64</v>
      </c>
      <c r="AB8" s="64" t="s">
        <v>65</v>
      </c>
      <c r="AC8" s="64" t="s">
        <v>66</v>
      </c>
      <c r="AD8" s="64" t="s">
        <v>67</v>
      </c>
      <c r="AE8" s="64" t="s">
        <v>68</v>
      </c>
      <c r="AF8" s="64" t="s">
        <v>69</v>
      </c>
      <c r="AG8" s="64" t="s">
        <v>70</v>
      </c>
      <c r="AH8" s="64" t="s">
        <v>71</v>
      </c>
      <c r="AI8" s="64" t="s">
        <v>72</v>
      </c>
      <c r="AJ8" s="64" t="s">
        <v>282</v>
      </c>
      <c r="AK8" s="65" t="s">
        <v>73</v>
      </c>
      <c r="AL8" s="27" t="s">
        <v>13</v>
      </c>
      <c r="AM8" s="70" t="s">
        <v>84</v>
      </c>
      <c r="AN8" s="230" t="s">
        <v>74</v>
      </c>
      <c r="AO8" s="541"/>
      <c r="AP8" s="571"/>
      <c r="AQ8" s="74" t="s">
        <v>128</v>
      </c>
      <c r="AR8" s="74" t="s">
        <v>127</v>
      </c>
      <c r="AS8" s="74" t="s">
        <v>126</v>
      </c>
      <c r="AT8" s="74" t="s">
        <v>220</v>
      </c>
      <c r="AU8" s="74" t="s">
        <v>129</v>
      </c>
      <c r="AV8" s="74" t="s">
        <v>130</v>
      </c>
      <c r="AW8" s="74" t="s">
        <v>131</v>
      </c>
      <c r="AX8" s="597"/>
      <c r="AY8" s="597"/>
      <c r="AZ8" s="597"/>
      <c r="BA8" s="597"/>
      <c r="BB8" s="597"/>
      <c r="BC8" s="597"/>
      <c r="BD8" s="71" t="s">
        <v>12</v>
      </c>
      <c r="BE8" s="144" t="s">
        <v>13</v>
      </c>
      <c r="BF8" s="69" t="s">
        <v>12</v>
      </c>
      <c r="BG8" s="70" t="s">
        <v>85</v>
      </c>
      <c r="BH8" s="70" t="s">
        <v>13</v>
      </c>
      <c r="BI8" s="70" t="s">
        <v>86</v>
      </c>
      <c r="BJ8" s="93" t="s">
        <v>74</v>
      </c>
      <c r="BK8" s="538"/>
      <c r="BL8" s="557"/>
      <c r="BM8" s="127" t="s">
        <v>106</v>
      </c>
      <c r="BN8" s="122" t="s">
        <v>107</v>
      </c>
      <c r="BO8" s="123" t="s">
        <v>132</v>
      </c>
      <c r="BP8" s="124" t="s">
        <v>278</v>
      </c>
      <c r="BQ8" s="124" t="s">
        <v>108</v>
      </c>
      <c r="BR8" s="124" t="s">
        <v>109</v>
      </c>
      <c r="BS8" s="124" t="s">
        <v>133</v>
      </c>
      <c r="BT8" s="125" t="s">
        <v>77</v>
      </c>
      <c r="BU8" s="126" t="s">
        <v>76</v>
      </c>
      <c r="BV8" s="124" t="s">
        <v>75</v>
      </c>
      <c r="BW8" s="124" t="s">
        <v>279</v>
      </c>
      <c r="BX8" s="125" t="s">
        <v>77</v>
      </c>
    </row>
    <row r="9" spans="1:711" s="24" customFormat="1" ht="55.5" customHeight="1" thickBot="1" x14ac:dyDescent="0.3">
      <c r="A9"/>
      <c r="B9"/>
      <c r="C9" s="511" t="s">
        <v>369</v>
      </c>
      <c r="D9" s="439" t="s">
        <v>370</v>
      </c>
      <c r="E9" s="143" t="s">
        <v>367</v>
      </c>
      <c r="F9" s="142" t="s">
        <v>135</v>
      </c>
      <c r="G9" s="68" t="s">
        <v>137</v>
      </c>
      <c r="H9" s="68" t="s">
        <v>149</v>
      </c>
      <c r="I9" s="68"/>
      <c r="J9" s="319" t="s">
        <v>93</v>
      </c>
      <c r="K9" s="517" t="s">
        <v>366</v>
      </c>
      <c r="L9" s="594" t="s">
        <v>371</v>
      </c>
      <c r="M9" s="317" t="s">
        <v>111</v>
      </c>
      <c r="N9" s="29"/>
      <c r="O9" s="522" t="s">
        <v>372</v>
      </c>
      <c r="P9" s="360" t="s">
        <v>87</v>
      </c>
      <c r="Q9" s="335">
        <v>3</v>
      </c>
      <c r="R9" s="329">
        <v>1</v>
      </c>
      <c r="S9" s="329">
        <v>1</v>
      </c>
      <c r="T9" s="329">
        <v>1</v>
      </c>
      <c r="U9" s="329">
        <v>1</v>
      </c>
      <c r="V9" s="329">
        <v>1</v>
      </c>
      <c r="W9" s="329">
        <v>1</v>
      </c>
      <c r="X9" s="329">
        <v>0</v>
      </c>
      <c r="Y9" s="329">
        <v>0</v>
      </c>
      <c r="Z9" s="329">
        <v>1</v>
      </c>
      <c r="AA9" s="329">
        <v>1</v>
      </c>
      <c r="AB9" s="329">
        <v>1</v>
      </c>
      <c r="AC9" s="329">
        <v>1</v>
      </c>
      <c r="AD9" s="329">
        <v>1</v>
      </c>
      <c r="AE9" s="329">
        <v>0</v>
      </c>
      <c r="AF9" s="329">
        <v>1</v>
      </c>
      <c r="AG9" s="329">
        <v>0</v>
      </c>
      <c r="AH9" s="329">
        <v>1</v>
      </c>
      <c r="AI9" s="329">
        <v>1</v>
      </c>
      <c r="AJ9" s="329">
        <v>0</v>
      </c>
      <c r="AK9" s="329">
        <f>SUM(R9:AJ9)</f>
        <v>14</v>
      </c>
      <c r="AL9" s="533" t="str">
        <f>IF($AK9&lt;6,"3. Moderado",IF($AK9&lt;12,"4. Mayor",IF($AK9&gt;11,"5. Catastrófico")))</f>
        <v>5. Catastrófico</v>
      </c>
      <c r="AM9" s="368">
        <v>5</v>
      </c>
      <c r="AN9" s="371"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231" t="s">
        <v>381</v>
      </c>
      <c r="AP9" s="28" t="s">
        <v>6</v>
      </c>
      <c r="AQ9" s="29">
        <v>15</v>
      </c>
      <c r="AR9" s="29">
        <v>15</v>
      </c>
      <c r="AS9" s="29">
        <v>15</v>
      </c>
      <c r="AT9" s="29">
        <v>15</v>
      </c>
      <c r="AU9" s="29">
        <v>15</v>
      </c>
      <c r="AV9" s="29">
        <v>15</v>
      </c>
      <c r="AW9" s="29">
        <v>5</v>
      </c>
      <c r="AX9" s="30">
        <f t="shared" ref="AX9:AX17" si="0">SUM(AQ9:AW9)</f>
        <v>95</v>
      </c>
      <c r="AY9" s="30" t="s">
        <v>4</v>
      </c>
      <c r="AZ9" s="30" t="s">
        <v>4</v>
      </c>
      <c r="BA9" s="30">
        <v>50</v>
      </c>
      <c r="BB9" s="599">
        <f>AVERAGE(BA9:BA12)</f>
        <v>75</v>
      </c>
      <c r="BC9" s="374" t="s">
        <v>4</v>
      </c>
      <c r="BD9" s="531" t="s">
        <v>116</v>
      </c>
      <c r="BE9" s="529" t="s">
        <v>117</v>
      </c>
      <c r="BF9" s="360" t="s">
        <v>87</v>
      </c>
      <c r="BG9" s="335">
        <v>2</v>
      </c>
      <c r="BH9" s="336" t="s">
        <v>103</v>
      </c>
      <c r="BI9" s="335">
        <v>3</v>
      </c>
      <c r="BJ9" s="333"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Moderado</v>
      </c>
      <c r="BK9" s="527"/>
      <c r="BL9" s="444"/>
      <c r="BM9" s="128"/>
      <c r="BN9" s="52"/>
      <c r="BO9" s="164" t="s">
        <v>380</v>
      </c>
      <c r="BP9" s="53" t="s">
        <v>382</v>
      </c>
      <c r="BQ9" s="233" t="s">
        <v>383</v>
      </c>
      <c r="BR9" s="24" t="s">
        <v>384</v>
      </c>
      <c r="BS9" s="233" t="s">
        <v>385</v>
      </c>
      <c r="BT9" s="233" t="s">
        <v>387</v>
      </c>
      <c r="BU9" s="59"/>
      <c r="BV9" s="54"/>
      <c r="BW9" s="55"/>
      <c r="BX9" s="56"/>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56.25" customHeight="1" x14ac:dyDescent="0.25">
      <c r="A10"/>
      <c r="B10"/>
      <c r="C10" s="511"/>
      <c r="D10" s="440"/>
      <c r="E10" s="143" t="s">
        <v>368</v>
      </c>
      <c r="F10" s="32" t="s">
        <v>135</v>
      </c>
      <c r="G10" s="68" t="s">
        <v>137</v>
      </c>
      <c r="H10" s="68" t="s">
        <v>149</v>
      </c>
      <c r="I10" s="32"/>
      <c r="J10" s="319"/>
      <c r="K10" s="518"/>
      <c r="L10" s="595"/>
      <c r="M10" s="317"/>
      <c r="O10" s="548"/>
      <c r="P10" s="360"/>
      <c r="Q10" s="336"/>
      <c r="R10" s="330"/>
      <c r="S10" s="330"/>
      <c r="T10" s="330"/>
      <c r="U10" s="330"/>
      <c r="V10" s="330"/>
      <c r="W10" s="330"/>
      <c r="X10" s="330"/>
      <c r="Y10" s="330"/>
      <c r="Z10" s="330"/>
      <c r="AA10" s="330"/>
      <c r="AB10" s="330"/>
      <c r="AC10" s="330"/>
      <c r="AD10" s="330"/>
      <c r="AE10" s="330"/>
      <c r="AF10" s="330"/>
      <c r="AG10" s="330"/>
      <c r="AH10" s="330"/>
      <c r="AI10" s="330"/>
      <c r="AJ10" s="330"/>
      <c r="AK10" s="330"/>
      <c r="AL10" s="534"/>
      <c r="AM10" s="369"/>
      <c r="AN10" s="371"/>
      <c r="AO10" s="232" t="s">
        <v>373</v>
      </c>
      <c r="AP10" s="21" t="s">
        <v>6</v>
      </c>
      <c r="AQ10" s="33">
        <v>15</v>
      </c>
      <c r="AR10" s="33">
        <v>15</v>
      </c>
      <c r="AS10" s="33">
        <v>15</v>
      </c>
      <c r="AT10" s="33">
        <v>15</v>
      </c>
      <c r="AU10" s="33">
        <v>15</v>
      </c>
      <c r="AV10" s="33">
        <v>15</v>
      </c>
      <c r="AW10" s="33">
        <v>5</v>
      </c>
      <c r="AX10" s="30">
        <f t="shared" si="0"/>
        <v>95</v>
      </c>
      <c r="AY10" s="30" t="s">
        <v>255</v>
      </c>
      <c r="AZ10" s="30" t="s">
        <v>255</v>
      </c>
      <c r="BA10" s="30">
        <v>100</v>
      </c>
      <c r="BB10" s="600"/>
      <c r="BC10" s="375"/>
      <c r="BD10" s="532"/>
      <c r="BE10" s="530"/>
      <c r="BF10" s="360"/>
      <c r="BG10" s="336"/>
      <c r="BH10" s="336"/>
      <c r="BI10" s="336"/>
      <c r="BJ10" s="334"/>
      <c r="BK10" s="528"/>
      <c r="BL10" s="445"/>
      <c r="BM10" s="130"/>
      <c r="BN10" s="22"/>
      <c r="BO10" s="163" t="s">
        <v>379</v>
      </c>
      <c r="BP10" s="53" t="s">
        <v>375</v>
      </c>
      <c r="BQ10" s="53" t="s">
        <v>378</v>
      </c>
      <c r="BR10" s="53" t="s">
        <v>384</v>
      </c>
      <c r="BS10" s="53" t="s">
        <v>386</v>
      </c>
      <c r="BT10" s="129" t="s">
        <v>377</v>
      </c>
      <c r="BU10" s="60"/>
      <c r="BV10" s="34"/>
      <c r="BW10" s="35"/>
      <c r="BX10" s="36"/>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35.25" customHeight="1" x14ac:dyDescent="0.25">
      <c r="A11"/>
      <c r="B11"/>
      <c r="C11" s="511"/>
      <c r="D11" s="440"/>
      <c r="E11" s="143"/>
      <c r="F11" s="32"/>
      <c r="G11" s="68"/>
      <c r="H11" s="68"/>
      <c r="I11" s="32"/>
      <c r="J11" s="319"/>
      <c r="K11" s="518"/>
      <c r="L11" s="595"/>
      <c r="M11" s="317"/>
      <c r="O11" s="548"/>
      <c r="P11" s="360"/>
      <c r="Q11" s="336"/>
      <c r="R11" s="330"/>
      <c r="S11" s="330"/>
      <c r="T11" s="330"/>
      <c r="U11" s="330"/>
      <c r="V11" s="330"/>
      <c r="W11" s="330"/>
      <c r="X11" s="330"/>
      <c r="Y11" s="330"/>
      <c r="Z11" s="330"/>
      <c r="AA11" s="330"/>
      <c r="AB11" s="330"/>
      <c r="AC11" s="330"/>
      <c r="AD11" s="330"/>
      <c r="AE11" s="330"/>
      <c r="AF11" s="330"/>
      <c r="AG11" s="330"/>
      <c r="AH11" s="330"/>
      <c r="AI11" s="330"/>
      <c r="AJ11" s="330"/>
      <c r="AK11" s="330"/>
      <c r="AL11" s="534"/>
      <c r="AM11" s="369"/>
      <c r="AN11" s="371"/>
      <c r="AP11" s="21"/>
      <c r="AQ11" s="33"/>
      <c r="AR11" s="33"/>
      <c r="AS11" s="33"/>
      <c r="AT11" s="33"/>
      <c r="AU11" s="33"/>
      <c r="AV11" s="33"/>
      <c r="AW11" s="33"/>
      <c r="AX11" s="30">
        <f t="shared" si="0"/>
        <v>0</v>
      </c>
      <c r="AY11" s="30"/>
      <c r="AZ11" s="30"/>
      <c r="BA11" s="30"/>
      <c r="BB11" s="600"/>
      <c r="BC11" s="375"/>
      <c r="BD11" s="532"/>
      <c r="BE11" s="530"/>
      <c r="BF11" s="360"/>
      <c r="BG11" s="336"/>
      <c r="BH11" s="336"/>
      <c r="BI11" s="336"/>
      <c r="BJ11" s="334"/>
      <c r="BK11" s="528"/>
      <c r="BL11" s="445"/>
      <c r="BM11" s="130"/>
      <c r="BN11" s="22"/>
      <c r="BO11" s="165" t="s">
        <v>374</v>
      </c>
      <c r="BP11" s="23" t="s">
        <v>376</v>
      </c>
      <c r="BQ11" s="234">
        <v>1</v>
      </c>
      <c r="BR11" s="23" t="s">
        <v>388</v>
      </c>
      <c r="BS11" s="23" t="s">
        <v>386</v>
      </c>
      <c r="BT11" s="131" t="s">
        <v>389</v>
      </c>
      <c r="BU11" s="60"/>
      <c r="BV11" s="34"/>
      <c r="BW11" s="35"/>
      <c r="BX11" s="36"/>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45" customHeight="1" thickBot="1" x14ac:dyDescent="0.3">
      <c r="A12"/>
      <c r="B12"/>
      <c r="C12" s="511"/>
      <c r="D12" s="440"/>
      <c r="E12" s="155"/>
      <c r="F12" s="44"/>
      <c r="G12" s="44"/>
      <c r="H12" s="44"/>
      <c r="I12" s="44"/>
      <c r="J12" s="319"/>
      <c r="K12" s="519"/>
      <c r="L12" s="595"/>
      <c r="M12" s="317"/>
      <c r="N12" s="72"/>
      <c r="O12" s="548"/>
      <c r="P12" s="360"/>
      <c r="Q12" s="336"/>
      <c r="R12" s="330"/>
      <c r="S12" s="330"/>
      <c r="T12" s="330"/>
      <c r="U12" s="330"/>
      <c r="V12" s="330"/>
      <c r="W12" s="330"/>
      <c r="X12" s="330"/>
      <c r="Y12" s="330"/>
      <c r="Z12" s="330"/>
      <c r="AA12" s="330"/>
      <c r="AB12" s="330"/>
      <c r="AC12" s="330"/>
      <c r="AD12" s="330"/>
      <c r="AE12" s="330"/>
      <c r="AF12" s="330"/>
      <c r="AG12" s="330"/>
      <c r="AH12" s="330"/>
      <c r="AI12" s="330"/>
      <c r="AJ12" s="330"/>
      <c r="AK12" s="330"/>
      <c r="AL12" s="534"/>
      <c r="AM12" s="369"/>
      <c r="AN12" s="371"/>
      <c r="AO12" s="167"/>
      <c r="AP12" s="21"/>
      <c r="AQ12" s="29"/>
      <c r="AR12" s="29"/>
      <c r="AS12" s="29"/>
      <c r="AT12" s="29"/>
      <c r="AU12" s="29"/>
      <c r="AV12" s="29"/>
      <c r="AW12" s="29"/>
      <c r="AX12" s="63">
        <f t="shared" si="0"/>
        <v>0</v>
      </c>
      <c r="AY12" s="63"/>
      <c r="AZ12" s="63"/>
      <c r="BA12" s="63"/>
      <c r="BB12" s="601"/>
      <c r="BC12" s="450"/>
      <c r="BD12" s="532"/>
      <c r="BE12" s="530"/>
      <c r="BF12" s="360"/>
      <c r="BG12" s="336"/>
      <c r="BH12" s="336"/>
      <c r="BI12" s="336"/>
      <c r="BJ12" s="334"/>
      <c r="BK12" s="528"/>
      <c r="BL12" s="445"/>
      <c r="BM12" s="130"/>
      <c r="BN12" s="22"/>
      <c r="BO12" s="163"/>
      <c r="BP12" s="31"/>
      <c r="BQ12" s="31"/>
      <c r="BR12" s="31"/>
      <c r="BS12" s="31"/>
      <c r="BT12" s="131"/>
      <c r="BU12" s="60"/>
      <c r="BV12" s="34"/>
      <c r="BW12" s="35"/>
      <c r="BX12" s="36"/>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91.5" customHeight="1" thickBot="1" x14ac:dyDescent="0.3">
      <c r="A13"/>
      <c r="B13"/>
      <c r="C13" s="510" t="s">
        <v>416</v>
      </c>
      <c r="D13" s="430" t="s">
        <v>412</v>
      </c>
      <c r="E13" s="238" t="s">
        <v>417</v>
      </c>
      <c r="F13" s="68" t="s">
        <v>136</v>
      </c>
      <c r="G13" s="68" t="s">
        <v>139</v>
      </c>
      <c r="H13" s="68" t="s">
        <v>153</v>
      </c>
      <c r="I13" s="68"/>
      <c r="J13" s="318" t="s">
        <v>95</v>
      </c>
      <c r="K13" s="517" t="s">
        <v>420</v>
      </c>
      <c r="L13" s="439" t="s">
        <v>421</v>
      </c>
      <c r="M13" s="316" t="s">
        <v>111</v>
      </c>
      <c r="N13" s="29" t="s">
        <v>286</v>
      </c>
      <c r="O13" s="513" t="s">
        <v>422</v>
      </c>
      <c r="P13" s="359" t="s">
        <v>87</v>
      </c>
      <c r="Q13" s="335">
        <v>3</v>
      </c>
      <c r="R13" s="329">
        <v>1</v>
      </c>
      <c r="S13" s="329">
        <v>1</v>
      </c>
      <c r="T13" s="329">
        <v>1</v>
      </c>
      <c r="U13" s="329">
        <v>1</v>
      </c>
      <c r="V13" s="329">
        <v>1</v>
      </c>
      <c r="W13" s="329">
        <v>1</v>
      </c>
      <c r="X13" s="329">
        <v>0</v>
      </c>
      <c r="Y13" s="329">
        <v>0</v>
      </c>
      <c r="Z13" s="329">
        <v>1</v>
      </c>
      <c r="AA13" s="329">
        <v>1</v>
      </c>
      <c r="AB13" s="329">
        <v>1</v>
      </c>
      <c r="AC13" s="329">
        <v>1</v>
      </c>
      <c r="AD13" s="329">
        <v>1</v>
      </c>
      <c r="AE13" s="329">
        <v>0</v>
      </c>
      <c r="AF13" s="329">
        <v>1</v>
      </c>
      <c r="AG13" s="329">
        <v>0</v>
      </c>
      <c r="AH13" s="329">
        <v>1</v>
      </c>
      <c r="AI13" s="329">
        <v>1</v>
      </c>
      <c r="AJ13" s="329">
        <v>0</v>
      </c>
      <c r="AK13" s="329">
        <f t="shared" ref="AK13" si="1">SUM(R13:AJ13)</f>
        <v>14</v>
      </c>
      <c r="AL13" s="533" t="s">
        <v>103</v>
      </c>
      <c r="AM13" s="368">
        <v>3</v>
      </c>
      <c r="AN13" s="370"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Alto</v>
      </c>
      <c r="AO13" s="166"/>
      <c r="AP13" s="42" t="s">
        <v>6</v>
      </c>
      <c r="AQ13" s="43">
        <v>15</v>
      </c>
      <c r="AR13" s="43">
        <v>15</v>
      </c>
      <c r="AS13" s="43">
        <v>15</v>
      </c>
      <c r="AT13" s="43">
        <v>15</v>
      </c>
      <c r="AU13" s="43">
        <v>15</v>
      </c>
      <c r="AV13" s="43">
        <v>15</v>
      </c>
      <c r="AW13" s="43">
        <v>5</v>
      </c>
      <c r="AX13" s="30">
        <f t="shared" si="0"/>
        <v>95</v>
      </c>
      <c r="AY13" s="30" t="s">
        <v>255</v>
      </c>
      <c r="AZ13" s="30" t="s">
        <v>255</v>
      </c>
      <c r="BA13" s="30">
        <v>100</v>
      </c>
      <c r="BB13" s="374">
        <f>AVERAGE(BA13:BA15)</f>
        <v>75</v>
      </c>
      <c r="BC13" s="374" t="s">
        <v>255</v>
      </c>
      <c r="BD13" s="376" t="s">
        <v>116</v>
      </c>
      <c r="BE13" s="539" t="s">
        <v>116</v>
      </c>
      <c r="BF13" s="359" t="s">
        <v>87</v>
      </c>
      <c r="BG13" s="335">
        <v>3</v>
      </c>
      <c r="BH13" s="335" t="s">
        <v>103</v>
      </c>
      <c r="BI13" s="335">
        <v>3</v>
      </c>
      <c r="BJ13" s="333"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Alto</v>
      </c>
      <c r="BK13" s="139"/>
      <c r="BL13" s="444" t="s">
        <v>39</v>
      </c>
      <c r="BM13" s="128">
        <v>43863</v>
      </c>
      <c r="BN13" s="52">
        <v>44176</v>
      </c>
      <c r="BO13" s="238" t="s">
        <v>423</v>
      </c>
      <c r="BP13" s="53" t="s">
        <v>424</v>
      </c>
      <c r="BQ13" s="55">
        <v>2</v>
      </c>
      <c r="BR13" s="53" t="s">
        <v>425</v>
      </c>
      <c r="BS13" s="53" t="s">
        <v>426</v>
      </c>
      <c r="BT13" s="129" t="s">
        <v>427</v>
      </c>
      <c r="BU13" s="59">
        <v>44012</v>
      </c>
      <c r="BV13" s="216" t="s">
        <v>428</v>
      </c>
      <c r="BW13" s="55" t="s">
        <v>403</v>
      </c>
      <c r="BX13" s="129" t="s">
        <v>427</v>
      </c>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95.25" customHeight="1" x14ac:dyDescent="0.25">
      <c r="A14"/>
      <c r="B14"/>
      <c r="C14" s="511"/>
      <c r="D14" s="431"/>
      <c r="E14" s="143" t="s">
        <v>418</v>
      </c>
      <c r="F14" s="32" t="s">
        <v>135</v>
      </c>
      <c r="G14" s="68" t="s">
        <v>137</v>
      </c>
      <c r="H14" s="68" t="s">
        <v>151</v>
      </c>
      <c r="I14" s="32"/>
      <c r="J14" s="319"/>
      <c r="K14" s="518"/>
      <c r="L14" s="440"/>
      <c r="M14" s="317"/>
      <c r="O14" s="514"/>
      <c r="P14" s="360"/>
      <c r="Q14" s="336"/>
      <c r="R14" s="330"/>
      <c r="S14" s="330"/>
      <c r="T14" s="330"/>
      <c r="U14" s="330"/>
      <c r="V14" s="330"/>
      <c r="W14" s="330"/>
      <c r="X14" s="330"/>
      <c r="Y14" s="330"/>
      <c r="Z14" s="330"/>
      <c r="AA14" s="330"/>
      <c r="AB14" s="330"/>
      <c r="AC14" s="330"/>
      <c r="AD14" s="330"/>
      <c r="AE14" s="330"/>
      <c r="AF14" s="330"/>
      <c r="AG14" s="330"/>
      <c r="AH14" s="330"/>
      <c r="AI14" s="330"/>
      <c r="AJ14" s="330"/>
      <c r="AK14" s="330"/>
      <c r="AL14" s="534"/>
      <c r="AM14" s="369"/>
      <c r="AN14" s="371"/>
      <c r="AO14" s="67"/>
      <c r="AP14" s="21"/>
      <c r="AQ14" s="33"/>
      <c r="AR14" s="33"/>
      <c r="AS14" s="33"/>
      <c r="AT14" s="33"/>
      <c r="AU14" s="33"/>
      <c r="AV14" s="33"/>
      <c r="AW14" s="33"/>
      <c r="AX14" s="30">
        <f t="shared" si="0"/>
        <v>0</v>
      </c>
      <c r="AY14" s="30"/>
      <c r="AZ14" s="30"/>
      <c r="BA14" s="30">
        <v>50</v>
      </c>
      <c r="BB14" s="375"/>
      <c r="BC14" s="375"/>
      <c r="BD14" s="377"/>
      <c r="BE14" s="602"/>
      <c r="BF14" s="360"/>
      <c r="BG14" s="336"/>
      <c r="BH14" s="336"/>
      <c r="BI14" s="336"/>
      <c r="BJ14" s="334"/>
      <c r="BK14" s="140"/>
      <c r="BL14" s="445"/>
      <c r="BM14" s="128">
        <v>43863</v>
      </c>
      <c r="BN14" s="52">
        <v>44176</v>
      </c>
      <c r="BO14" s="143" t="s">
        <v>429</v>
      </c>
      <c r="BP14" s="53" t="s">
        <v>424</v>
      </c>
      <c r="BQ14" s="35">
        <v>1</v>
      </c>
      <c r="BR14" s="23" t="s">
        <v>430</v>
      </c>
      <c r="BS14" s="23" t="s">
        <v>431</v>
      </c>
      <c r="BT14" s="131" t="s">
        <v>432</v>
      </c>
      <c r="BU14" s="59">
        <v>44176</v>
      </c>
      <c r="BV14" s="216" t="s">
        <v>433</v>
      </c>
      <c r="BW14" s="55" t="s">
        <v>403</v>
      </c>
      <c r="BX14" s="56" t="s">
        <v>434</v>
      </c>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111" customHeight="1" thickBot="1" x14ac:dyDescent="0.3">
      <c r="A15"/>
      <c r="B15"/>
      <c r="C15" s="512"/>
      <c r="D15" s="432"/>
      <c r="E15" s="143" t="s">
        <v>419</v>
      </c>
      <c r="F15" s="44" t="s">
        <v>136</v>
      </c>
      <c r="G15" s="44" t="s">
        <v>137</v>
      </c>
      <c r="H15" s="44" t="s">
        <v>150</v>
      </c>
      <c r="I15" s="44"/>
      <c r="J15" s="524"/>
      <c r="K15" s="519"/>
      <c r="L15" s="441"/>
      <c r="M15" s="516"/>
      <c r="N15" s="72"/>
      <c r="O15" s="515"/>
      <c r="P15" s="463"/>
      <c r="Q15" s="448"/>
      <c r="R15" s="459"/>
      <c r="S15" s="459"/>
      <c r="T15" s="459"/>
      <c r="U15" s="459"/>
      <c r="V15" s="459"/>
      <c r="W15" s="459"/>
      <c r="X15" s="459"/>
      <c r="Y15" s="459"/>
      <c r="Z15" s="459"/>
      <c r="AA15" s="459"/>
      <c r="AB15" s="459"/>
      <c r="AC15" s="459"/>
      <c r="AD15" s="459"/>
      <c r="AE15" s="459"/>
      <c r="AF15" s="459"/>
      <c r="AG15" s="459"/>
      <c r="AH15" s="459"/>
      <c r="AI15" s="459"/>
      <c r="AJ15" s="459"/>
      <c r="AK15" s="459"/>
      <c r="AL15" s="535"/>
      <c r="AM15" s="447"/>
      <c r="AN15" s="452"/>
      <c r="AO15" s="67"/>
      <c r="AP15" s="46"/>
      <c r="AQ15" s="47"/>
      <c r="AR15" s="47"/>
      <c r="AS15" s="47"/>
      <c r="AT15" s="47"/>
      <c r="AU15" s="47"/>
      <c r="AV15" s="47"/>
      <c r="AW15" s="47"/>
      <c r="AX15" s="63">
        <f t="shared" si="0"/>
        <v>0</v>
      </c>
      <c r="AY15" s="63"/>
      <c r="AZ15" s="63"/>
      <c r="BA15" s="63"/>
      <c r="BB15" s="450"/>
      <c r="BC15" s="450"/>
      <c r="BD15" s="451"/>
      <c r="BE15" s="540"/>
      <c r="BF15" s="463"/>
      <c r="BG15" s="448"/>
      <c r="BH15" s="448"/>
      <c r="BI15" s="448"/>
      <c r="BJ15" s="449"/>
      <c r="BK15" s="141"/>
      <c r="BL15" s="446"/>
      <c r="BM15" s="134"/>
      <c r="BN15" s="48"/>
      <c r="BO15" s="45"/>
      <c r="BP15" s="45"/>
      <c r="BQ15" s="45"/>
      <c r="BR15" s="45"/>
      <c r="BS15" s="45"/>
      <c r="BT15" s="50"/>
      <c r="BU15" s="62"/>
      <c r="BV15" s="45"/>
      <c r="BW15" s="49"/>
      <c r="BX15" s="50"/>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84" customHeight="1" x14ac:dyDescent="0.25">
      <c r="A16"/>
      <c r="B16"/>
      <c r="C16" s="510" t="s">
        <v>451</v>
      </c>
      <c r="D16" s="520"/>
      <c r="E16" s="39" t="s">
        <v>447</v>
      </c>
      <c r="F16" s="40"/>
      <c r="G16" s="40"/>
      <c r="H16" s="40"/>
      <c r="I16" s="40"/>
      <c r="J16" s="318" t="s">
        <v>285</v>
      </c>
      <c r="K16" s="520" t="s">
        <v>446</v>
      </c>
      <c r="L16" s="341"/>
      <c r="M16" s="525"/>
      <c r="N16" s="43"/>
      <c r="O16" s="522" t="s">
        <v>449</v>
      </c>
      <c r="P16" s="359" t="s">
        <v>102</v>
      </c>
      <c r="Q16" s="335">
        <v>3</v>
      </c>
      <c r="R16" s="329">
        <v>1</v>
      </c>
      <c r="S16" s="329">
        <v>1</v>
      </c>
      <c r="T16" s="329">
        <v>1</v>
      </c>
      <c r="U16" s="329">
        <v>1</v>
      </c>
      <c r="V16" s="329">
        <v>1</v>
      </c>
      <c r="W16" s="329">
        <v>1</v>
      </c>
      <c r="X16" s="329">
        <v>0</v>
      </c>
      <c r="Y16" s="329">
        <v>0</v>
      </c>
      <c r="Z16" s="329">
        <v>1</v>
      </c>
      <c r="AA16" s="329">
        <v>1</v>
      </c>
      <c r="AB16" s="329">
        <v>1</v>
      </c>
      <c r="AC16" s="329">
        <v>1</v>
      </c>
      <c r="AD16" s="329">
        <v>1</v>
      </c>
      <c r="AE16" s="329">
        <v>0</v>
      </c>
      <c r="AF16" s="329">
        <v>1</v>
      </c>
      <c r="AG16" s="329">
        <v>0</v>
      </c>
      <c r="AH16" s="329">
        <v>1</v>
      </c>
      <c r="AI16" s="329">
        <v>1</v>
      </c>
      <c r="AJ16" s="329">
        <v>0</v>
      </c>
      <c r="AK16" s="329">
        <f t="shared" ref="AK16" si="2">SUM(R16:AJ16)</f>
        <v>14</v>
      </c>
      <c r="AL16" s="533" t="s">
        <v>103</v>
      </c>
      <c r="AM16" s="368">
        <v>3</v>
      </c>
      <c r="AN16" s="370" t="str">
        <f>IF(Q16+AM16=0," ",IF(OR(AND(Q16=1,AM16=1),AND(Q16=1,AM16=2),AND(Q16=2,AM16=2),AND(Q16=2,AM16=1),AND(Q16=3,AM16=1)),"Bajo",IF(OR(AND(Q16=1,AM16=3),AND(Q16=2,AM16=3),AND(Q16=3,AM16=2),AND(Q16=4,AM16=1)),"Moderado",IF(OR(AND(Q16=1,AM16=4),AND(Q16=2,AM16=4),AND(Q16=3,AM16=3),AND(Q16=4,AM16=2),AND(Q16=4,AM16=3),AND(Q16=5,AM16=1),AND(Q16=5,AM16=2)),"Alto",IF(OR(AND(Q16=2,AM16=5),AND(Q16=3,AM16=5),AND(Q16=3,AM16=4),AND(Q16=4,AM16=4),AND(Q16=4,AM16=5),AND(Q16=5,AM16=3),AND(Q16=5,AM16=4),AND(Q16=1,AM16=5),AND(Q16=5,AM16=5)),"Extremo","")))))</f>
        <v>Alto</v>
      </c>
      <c r="AO16" s="66" t="s">
        <v>450</v>
      </c>
      <c r="AP16" s="42"/>
      <c r="AQ16" s="43"/>
      <c r="AR16" s="43"/>
      <c r="AS16" s="43"/>
      <c r="AT16" s="43"/>
      <c r="AU16" s="43"/>
      <c r="AV16" s="43"/>
      <c r="AW16" s="43"/>
      <c r="AX16" s="268">
        <f t="shared" si="0"/>
        <v>0</v>
      </c>
      <c r="AY16" s="268"/>
      <c r="AZ16" s="268"/>
      <c r="BA16" s="268">
        <v>50</v>
      </c>
      <c r="BB16" s="374">
        <f>AVERAGE(BA16:BA17)</f>
        <v>25</v>
      </c>
      <c r="BC16" s="374" t="s">
        <v>256</v>
      </c>
      <c r="BD16" s="376"/>
      <c r="BE16" s="539"/>
      <c r="BF16" s="359"/>
      <c r="BG16" s="335"/>
      <c r="BH16" s="335"/>
      <c r="BI16" s="335"/>
      <c r="BJ16" s="333" t="str">
        <f>IF(BG16+BI16=0," ",IF(OR(AND(BG16=1,BI16=1),AND(BG16=1,BI16=2),AND(BG16=2,BI16=2),AND(BG16=2,BI16=1),AND(BG16=3,BI16=1)),"Bajo",IF(OR(AND(BG16=1,BI16=3),AND(BG16=2,BI16=3),AND(BG16=3,BI16=2),AND(BG16=4,BI16=1)),"Moderado",IF(OR(AND(BG16=1,BI16=4),AND(BG16=2,BI16=4),AND(BG16=3,BI16=3),AND(BG16=4,BI16=2),AND(BG16=4,BI16=3),AND(BG16=5,BI16=1),AND(BG16=5,BI16=2)),"Alto",IF(OR(AND(BG16=2,BI16=5),AND(BG16=1,BI16=5),AND(BG16=3,BI16=5),AND(BG16=3,BI16=4),AND(BG16=4,BI16=4),AND(BG16=4,BI16=5),AND(BG16=5,BI16=3),AND(BG16=5,BI16=4),AND(BG16=5,BI16=5)),"Extremo","")))))</f>
        <v xml:space="preserve"> </v>
      </c>
      <c r="BK16" s="260"/>
      <c r="BL16" s="444" t="s">
        <v>120</v>
      </c>
      <c r="BM16" s="133"/>
      <c r="BN16" s="52"/>
      <c r="BO16" s="41" t="s">
        <v>453</v>
      </c>
      <c r="BP16" s="41"/>
      <c r="BQ16" s="51"/>
      <c r="BR16" s="51"/>
      <c r="BS16" s="51"/>
      <c r="BT16" s="58"/>
      <c r="BU16" s="61"/>
      <c r="BV16" s="41"/>
      <c r="BW16" s="57"/>
      <c r="BX16" s="58"/>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84" customHeight="1" thickBot="1" x14ac:dyDescent="0.3">
      <c r="A17"/>
      <c r="B17"/>
      <c r="C17" s="512"/>
      <c r="D17" s="521"/>
      <c r="E17" s="269" t="s">
        <v>448</v>
      </c>
      <c r="F17" s="264"/>
      <c r="G17" s="264"/>
      <c r="H17" s="264"/>
      <c r="I17" s="264"/>
      <c r="J17" s="524"/>
      <c r="K17" s="521"/>
      <c r="L17" s="516"/>
      <c r="M17" s="526"/>
      <c r="N17" s="262"/>
      <c r="O17" s="523"/>
      <c r="P17" s="463"/>
      <c r="Q17" s="448"/>
      <c r="R17" s="459"/>
      <c r="S17" s="459"/>
      <c r="T17" s="459"/>
      <c r="U17" s="459"/>
      <c r="V17" s="459"/>
      <c r="W17" s="459"/>
      <c r="X17" s="459"/>
      <c r="Y17" s="459"/>
      <c r="Z17" s="459"/>
      <c r="AA17" s="459"/>
      <c r="AB17" s="459"/>
      <c r="AC17" s="459"/>
      <c r="AD17" s="459"/>
      <c r="AE17" s="459"/>
      <c r="AF17" s="459"/>
      <c r="AG17" s="459"/>
      <c r="AH17" s="459"/>
      <c r="AI17" s="459"/>
      <c r="AJ17" s="459"/>
      <c r="AK17" s="459"/>
      <c r="AL17" s="535"/>
      <c r="AM17" s="447"/>
      <c r="AN17" s="452"/>
      <c r="AO17" s="270"/>
      <c r="AP17" s="271"/>
      <c r="AQ17" s="262"/>
      <c r="AR17" s="262"/>
      <c r="AS17" s="262"/>
      <c r="AT17" s="262"/>
      <c r="AU17" s="262"/>
      <c r="AV17" s="262"/>
      <c r="AW17" s="262"/>
      <c r="AX17" s="63">
        <f t="shared" si="0"/>
        <v>0</v>
      </c>
      <c r="AY17" s="263"/>
      <c r="AZ17" s="263"/>
      <c r="BA17" s="263">
        <v>0</v>
      </c>
      <c r="BB17" s="450"/>
      <c r="BC17" s="450"/>
      <c r="BD17" s="451"/>
      <c r="BE17" s="540"/>
      <c r="BF17" s="463"/>
      <c r="BG17" s="448"/>
      <c r="BH17" s="448"/>
      <c r="BI17" s="448"/>
      <c r="BJ17" s="449"/>
      <c r="BK17" s="261" t="s">
        <v>452</v>
      </c>
      <c r="BL17" s="446"/>
      <c r="BM17" s="272"/>
      <c r="BN17" s="273"/>
      <c r="BO17" s="274" t="s">
        <v>454</v>
      </c>
      <c r="BP17" s="274"/>
      <c r="BQ17" s="275"/>
      <c r="BR17" s="275"/>
      <c r="BS17" s="275"/>
      <c r="BT17" s="276"/>
      <c r="BU17" s="277"/>
      <c r="BV17" s="274"/>
      <c r="BW17" s="278"/>
      <c r="BX17" s="276"/>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x14ac:dyDescent="0.25">
      <c r="BF18" s="13"/>
      <c r="BH18" s="13"/>
      <c r="BK18" s="13"/>
      <c r="BL18" s="13"/>
      <c r="BM18" s="25"/>
      <c r="BN18" s="25"/>
    </row>
    <row r="19" spans="1:711" x14ac:dyDescent="0.25">
      <c r="C19" s="304" t="s">
        <v>456</v>
      </c>
      <c r="D19" s="453" t="s">
        <v>461</v>
      </c>
      <c r="E19" s="454"/>
    </row>
    <row r="20" spans="1:711" x14ac:dyDescent="0.25">
      <c r="C20" s="304" t="s">
        <v>457</v>
      </c>
      <c r="D20" s="455" t="s">
        <v>458</v>
      </c>
      <c r="E20" s="455"/>
    </row>
    <row r="21" spans="1:711" ht="26.25" x14ac:dyDescent="0.25">
      <c r="C21" s="304" t="s">
        <v>459</v>
      </c>
      <c r="D21" s="442" t="s">
        <v>460</v>
      </c>
      <c r="E21" s="443"/>
    </row>
  </sheetData>
  <dataConsolidate/>
  <mergeCells count="166">
    <mergeCell ref="BU1:BX2"/>
    <mergeCell ref="BU3:BX4"/>
    <mergeCell ref="D19:E19"/>
    <mergeCell ref="D20:E20"/>
    <mergeCell ref="D21:E21"/>
    <mergeCell ref="BI9:BI12"/>
    <mergeCell ref="BJ9:BJ12"/>
    <mergeCell ref="BL16:BL17"/>
    <mergeCell ref="BU7:BX7"/>
    <mergeCell ref="AC16:AC17"/>
    <mergeCell ref="AD16:AD17"/>
    <mergeCell ref="AE16:AE17"/>
    <mergeCell ref="AN9:AN12"/>
    <mergeCell ref="AN13:AN15"/>
    <mergeCell ref="AX7:AX8"/>
    <mergeCell ref="AY7:AY8"/>
    <mergeCell ref="AZ7:AZ8"/>
    <mergeCell ref="BA7:BA8"/>
    <mergeCell ref="BB7:BB8"/>
    <mergeCell ref="BC7:BC8"/>
    <mergeCell ref="BB9:BB12"/>
    <mergeCell ref="BC9:BC12"/>
    <mergeCell ref="BB13:BB15"/>
    <mergeCell ref="BC13:BC15"/>
    <mergeCell ref="BD13:BD15"/>
    <mergeCell ref="BE13:BE15"/>
    <mergeCell ref="C9:C12"/>
    <mergeCell ref="D9:D12"/>
    <mergeCell ref="J9:J12"/>
    <mergeCell ref="L9:L12"/>
    <mergeCell ref="Q9:Q12"/>
    <mergeCell ref="AM9:AM12"/>
    <mergeCell ref="AH9:AH12"/>
    <mergeCell ref="AJ9:AJ12"/>
    <mergeCell ref="AK9:AK12"/>
    <mergeCell ref="AI9:AI12"/>
    <mergeCell ref="V9:V12"/>
    <mergeCell ref="W9:W12"/>
    <mergeCell ref="X9:X12"/>
    <mergeCell ref="Y9:Y12"/>
    <mergeCell ref="Z9:Z12"/>
    <mergeCell ref="AA9:AA12"/>
    <mergeCell ref="AB9:AB12"/>
    <mergeCell ref="AC9:AC12"/>
    <mergeCell ref="AD9:AD12"/>
    <mergeCell ref="AF9:AF12"/>
    <mergeCell ref="AG9:AG12"/>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P6:AN6"/>
    <mergeCell ref="BM7:BT7"/>
    <mergeCell ref="N6:N8"/>
    <mergeCell ref="I6:I8"/>
    <mergeCell ref="J6:J8"/>
    <mergeCell ref="K6:K8"/>
    <mergeCell ref="F7:F8"/>
    <mergeCell ref="G7:G8"/>
    <mergeCell ref="H7:H8"/>
    <mergeCell ref="F6:H6"/>
    <mergeCell ref="L6:L8"/>
    <mergeCell ref="M6:M8"/>
    <mergeCell ref="O9:O12"/>
    <mergeCell ref="K9:K12"/>
    <mergeCell ref="P9:P12"/>
    <mergeCell ref="M9:M12"/>
    <mergeCell ref="BK5:BK8"/>
    <mergeCell ref="BL9:BL12"/>
    <mergeCell ref="BF16:BF17"/>
    <mergeCell ref="BG16:BG17"/>
    <mergeCell ref="BH16:BH17"/>
    <mergeCell ref="BI16:BI17"/>
    <mergeCell ref="AI16:AI17"/>
    <mergeCell ref="AJ16:AJ17"/>
    <mergeCell ref="AM16:AM17"/>
    <mergeCell ref="BE16:BE17"/>
    <mergeCell ref="BD16:BD17"/>
    <mergeCell ref="BJ13:BJ15"/>
    <mergeCell ref="BG13:BG15"/>
    <mergeCell ref="BH13:BH15"/>
    <mergeCell ref="AL16:AL17"/>
    <mergeCell ref="AN16:AN17"/>
    <mergeCell ref="BL13:BL15"/>
    <mergeCell ref="U16:U17"/>
    <mergeCell ref="BK9:BK12"/>
    <mergeCell ref="BF9:BF12"/>
    <mergeCell ref="BH9:BH12"/>
    <mergeCell ref="BE9:BE12"/>
    <mergeCell ref="BD9:BD12"/>
    <mergeCell ref="BG9:BG12"/>
    <mergeCell ref="R9:R12"/>
    <mergeCell ref="S9:S12"/>
    <mergeCell ref="T9:T12"/>
    <mergeCell ref="U9:U12"/>
    <mergeCell ref="Z13:Z15"/>
    <mergeCell ref="AE13:AE15"/>
    <mergeCell ref="AF13:AF15"/>
    <mergeCell ref="AG13:AG15"/>
    <mergeCell ref="AK13:AK15"/>
    <mergeCell ref="AL13:AL15"/>
    <mergeCell ref="AM13:AM15"/>
    <mergeCell ref="AH16:AH17"/>
    <mergeCell ref="AE9:AE12"/>
    <mergeCell ref="AL9:AL12"/>
    <mergeCell ref="BI13:BI15"/>
    <mergeCell ref="BJ16:BJ17"/>
    <mergeCell ref="AA16:AA17"/>
    <mergeCell ref="O16:O17"/>
    <mergeCell ref="C16:C17"/>
    <mergeCell ref="D16:D17"/>
    <mergeCell ref="J16:J17"/>
    <mergeCell ref="BF13:BF15"/>
    <mergeCell ref="M16:M17"/>
    <mergeCell ref="L16:L17"/>
    <mergeCell ref="J13:J15"/>
    <mergeCell ref="AA13:AA15"/>
    <mergeCell ref="BB16:BB17"/>
    <mergeCell ref="BC16:BC17"/>
    <mergeCell ref="AH13:AH15"/>
    <mergeCell ref="AI13:AI15"/>
    <mergeCell ref="AJ13:AJ15"/>
    <mergeCell ref="T13:T15"/>
    <mergeCell ref="U13:U15"/>
    <mergeCell ref="V13:V15"/>
    <mergeCell ref="W13:W15"/>
    <mergeCell ref="X13:X15"/>
    <mergeCell ref="Y13:Y15"/>
    <mergeCell ref="P16:P17"/>
    <mergeCell ref="AK16:AK17"/>
    <mergeCell ref="AF16:AF17"/>
    <mergeCell ref="AG16:AG17"/>
    <mergeCell ref="AC13:AC15"/>
    <mergeCell ref="AD13:AD15"/>
    <mergeCell ref="V16:V17"/>
    <mergeCell ref="W16:W17"/>
    <mergeCell ref="X16:X17"/>
    <mergeCell ref="Y16:Y17"/>
    <mergeCell ref="Z16:Z17"/>
    <mergeCell ref="AB16:AB17"/>
    <mergeCell ref="C13:C15"/>
    <mergeCell ref="O13:O15"/>
    <mergeCell ref="L13:L15"/>
    <mergeCell ref="M13:M15"/>
    <mergeCell ref="P13:P15"/>
    <mergeCell ref="Q13:Q15"/>
    <mergeCell ref="R13:R15"/>
    <mergeCell ref="S13:S15"/>
    <mergeCell ref="D13:D15"/>
    <mergeCell ref="K13:K15"/>
    <mergeCell ref="K16:K17"/>
    <mergeCell ref="Q16:Q17"/>
    <mergeCell ref="R16:R17"/>
    <mergeCell ref="S16:S17"/>
    <mergeCell ref="T16:T17"/>
    <mergeCell ref="AB13:AB15"/>
  </mergeCells>
  <conditionalFormatting sqref="BK9:BL9">
    <cfRule type="containsBlanks" dxfId="56" priority="97">
      <formula>LEN(TRIM(BK9))=0</formula>
    </cfRule>
    <cfRule type="containsText" dxfId="55" priority="98" operator="containsText" text="extrema">
      <formula>NOT(ISERROR(SEARCH("extrema",BK9)))</formula>
    </cfRule>
    <cfRule type="containsText" dxfId="54" priority="99" operator="containsText" text="alta">
      <formula>NOT(ISERROR(SEARCH("alta",BK9)))</formula>
    </cfRule>
    <cfRule type="containsText" dxfId="53" priority="100" operator="containsText" text="moderada">
      <formula>NOT(ISERROR(SEARCH("moderada",BK9)))</formula>
    </cfRule>
    <cfRule type="containsText" dxfId="52" priority="101" operator="containsText" text="baja">
      <formula>NOT(ISERROR(SEARCH("baja",BK9)))</formula>
    </cfRule>
  </conditionalFormatting>
  <conditionalFormatting sqref="AN9">
    <cfRule type="containsBlanks" dxfId="51" priority="95">
      <formula>LEN(TRIM(AN9))=0</formula>
    </cfRule>
    <cfRule type="containsText" dxfId="50" priority="96" operator="containsText" text="alto">
      <formula>NOT(ISERROR(SEARCH("alto",AN9)))</formula>
    </cfRule>
  </conditionalFormatting>
  <conditionalFormatting sqref="BJ9">
    <cfRule type="containsBlanks" dxfId="49" priority="85">
      <formula>LEN(TRIM(BJ9))=0</formula>
    </cfRule>
    <cfRule type="containsText" dxfId="48" priority="86" operator="containsText" text="alto">
      <formula>NOT(ISERROR(SEARCH("alto",BJ9)))</formula>
    </cfRule>
  </conditionalFormatting>
  <conditionalFormatting sqref="BK16:BL17">
    <cfRule type="containsBlanks" dxfId="47" priority="53">
      <formula>LEN(TRIM(BK16))=0</formula>
    </cfRule>
    <cfRule type="containsText" dxfId="46" priority="54" operator="containsText" text="extrema">
      <formula>NOT(ISERROR(SEARCH("extrema",BK16)))</formula>
    </cfRule>
    <cfRule type="containsText" dxfId="45" priority="55" operator="containsText" text="alta">
      <formula>NOT(ISERROR(SEARCH("alta",BK16)))</formula>
    </cfRule>
    <cfRule type="containsText" dxfId="44" priority="56" operator="containsText" text="moderada">
      <formula>NOT(ISERROR(SEARCH("moderada",BK16)))</formula>
    </cfRule>
    <cfRule type="containsText" dxfId="43" priority="57" operator="containsText" text="baja">
      <formula>NOT(ISERROR(SEARCH("baja",BK16)))</formula>
    </cfRule>
  </conditionalFormatting>
  <conditionalFormatting sqref="AN16:AN17">
    <cfRule type="containsBlanks" dxfId="42" priority="51">
      <formula>LEN(TRIM(AN16))=0</formula>
    </cfRule>
    <cfRule type="containsText" dxfId="41" priority="52" operator="containsText" text="alto">
      <formula>NOT(ISERROR(SEARCH("alto",AN16)))</formula>
    </cfRule>
  </conditionalFormatting>
  <conditionalFormatting sqref="BJ16">
    <cfRule type="containsBlanks" dxfId="40" priority="43">
      <formula>LEN(TRIM(BJ16))=0</formula>
    </cfRule>
    <cfRule type="containsText" dxfId="39" priority="44" operator="containsText" text="alto">
      <formula>NOT(ISERROR(SEARCH("alto",BJ16)))</formula>
    </cfRule>
  </conditionalFormatting>
  <conditionalFormatting sqref="BJ16">
    <cfRule type="containsText" dxfId="38" priority="45" operator="containsText" text="Extremo">
      <formula>NOT(ISERROR(SEARCH("Extremo",BJ16)))</formula>
    </cfRule>
    <cfRule type="containsText" dxfId="37" priority="46" operator="containsText" text="Bajo">
      <formula>NOT(ISERROR(SEARCH("Bajo",BJ16)))</formula>
    </cfRule>
    <cfRule type="containsText" dxfId="36" priority="47" operator="containsText" text="Moderado">
      <formula>NOT(ISERROR(SEARCH("Moderado",BJ16)))</formula>
    </cfRule>
    <cfRule type="containsText" dxfId="35" priority="48" operator="containsText" text="Alto">
      <formula>NOT(ISERROR(SEARCH("Alto",BJ16)))</formula>
    </cfRule>
    <cfRule type="containsText" dxfId="34" priority="49" operator="containsText" text="Extremo">
      <formula>NOT(ISERROR(SEARCH("Extremo",BJ16)))</formula>
    </cfRule>
    <cfRule type="colorScale" priority="50">
      <colorScale>
        <cfvo type="min"/>
        <cfvo type="percentile" val="50"/>
        <cfvo type="max"/>
        <color rgb="FF5A8AC6"/>
        <color rgb="FFFFEB84"/>
        <color rgb="FFF8696B"/>
      </colorScale>
    </cfRule>
  </conditionalFormatting>
  <conditionalFormatting sqref="BK13:BL13 BK14:BK15">
    <cfRule type="containsBlanks" dxfId="33" priority="32">
      <formula>LEN(TRIM(BK13))=0</formula>
    </cfRule>
    <cfRule type="containsText" dxfId="32" priority="33" operator="containsText" text="extrema">
      <formula>NOT(ISERROR(SEARCH("extrema",BK13)))</formula>
    </cfRule>
    <cfRule type="containsText" dxfId="31" priority="34" operator="containsText" text="alta">
      <formula>NOT(ISERROR(SEARCH("alta",BK13)))</formula>
    </cfRule>
    <cfRule type="containsText" dxfId="30" priority="35" operator="containsText" text="moderada">
      <formula>NOT(ISERROR(SEARCH("moderada",BK13)))</formula>
    </cfRule>
    <cfRule type="containsText" dxfId="29" priority="36" operator="containsText" text="baja">
      <formula>NOT(ISERROR(SEARCH("baja",BK13)))</formula>
    </cfRule>
  </conditionalFormatting>
  <conditionalFormatting sqref="AN13">
    <cfRule type="containsBlanks" dxfId="28" priority="30">
      <formula>LEN(TRIM(AN13))=0</formula>
    </cfRule>
    <cfRule type="containsText" dxfId="27" priority="31" operator="containsText" text="alto">
      <formula>NOT(ISERROR(SEARCH("alto",AN13)))</formula>
    </cfRule>
  </conditionalFormatting>
  <conditionalFormatting sqref="AN13">
    <cfRule type="containsText" dxfId="26" priority="37" operator="containsText" text="Extremo">
      <formula>NOT(ISERROR(SEARCH("Extremo",AN13)))</formula>
    </cfRule>
    <cfRule type="containsText" dxfId="25" priority="38" operator="containsText" text="Bajo">
      <formula>NOT(ISERROR(SEARCH("Bajo",AN13)))</formula>
    </cfRule>
    <cfRule type="containsText" dxfId="24" priority="39" operator="containsText" text="Moderado">
      <formula>NOT(ISERROR(SEARCH("Moderado",AN13)))</formula>
    </cfRule>
    <cfRule type="containsText" dxfId="23" priority="40" operator="containsText" text="Alto">
      <formula>NOT(ISERROR(SEARCH("Alto",AN13)))</formula>
    </cfRule>
    <cfRule type="containsText" dxfId="22"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21" priority="22">
      <formula>LEN(TRIM(BJ13))=0</formula>
    </cfRule>
    <cfRule type="containsText" dxfId="20" priority="23" operator="containsText" text="alto">
      <formula>NOT(ISERROR(SEARCH("alto",BJ13)))</formula>
    </cfRule>
  </conditionalFormatting>
  <conditionalFormatting sqref="BJ13">
    <cfRule type="containsText" dxfId="19" priority="24" operator="containsText" text="Extremo">
      <formula>NOT(ISERROR(SEARCH("Extremo",BJ13)))</formula>
    </cfRule>
    <cfRule type="containsText" dxfId="18" priority="25" operator="containsText" text="Bajo">
      <formula>NOT(ISERROR(SEARCH("Bajo",BJ13)))</formula>
    </cfRule>
    <cfRule type="containsText" dxfId="17" priority="26" operator="containsText" text="Moderado">
      <formula>NOT(ISERROR(SEARCH("Moderado",BJ13)))</formula>
    </cfRule>
    <cfRule type="containsText" dxfId="16" priority="27" operator="containsText" text="Alto">
      <formula>NOT(ISERROR(SEARCH("Alto",BJ13)))</formula>
    </cfRule>
    <cfRule type="containsText" dxfId="15"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14" priority="251" operator="containsText" text="Extremo">
      <formula>NOT(ISERROR(SEARCH("Extremo",AN9)))</formula>
    </cfRule>
    <cfRule type="containsText" dxfId="13" priority="252" operator="containsText" text="Bajo">
      <formula>NOT(ISERROR(SEARCH("Bajo",AN9)))</formula>
    </cfRule>
    <cfRule type="containsText" dxfId="12" priority="253" operator="containsText" text="Moderado">
      <formula>NOT(ISERROR(SEARCH("Moderado",AN9)))</formula>
    </cfRule>
    <cfRule type="containsText" dxfId="11" priority="254" operator="containsText" text="Alto">
      <formula>NOT(ISERROR(SEARCH("Alto",AN9)))</formula>
    </cfRule>
    <cfRule type="containsText" dxfId="10"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9" priority="257" operator="containsText" text="Extremo">
      <formula>NOT(ISERROR(SEARCH("Extremo",BJ9)))</formula>
    </cfRule>
    <cfRule type="containsText" dxfId="8" priority="258" operator="containsText" text="Bajo">
      <formula>NOT(ISERROR(SEARCH("Bajo",BJ9)))</formula>
    </cfRule>
    <cfRule type="containsText" dxfId="7" priority="259" operator="containsText" text="Moderado">
      <formula>NOT(ISERROR(SEARCH("Moderado",BJ9)))</formula>
    </cfRule>
    <cfRule type="containsText" dxfId="6" priority="260" operator="containsText" text="Alto">
      <formula>NOT(ISERROR(SEARCH("Alto",BJ9)))</formula>
    </cfRule>
    <cfRule type="containsText" dxfId="5"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conditionalFormatting sqref="AN16:AN17">
    <cfRule type="containsText" dxfId="4" priority="263" operator="containsText" text="Extremo">
      <formula>NOT(ISERROR(SEARCH("Extremo",AN16)))</formula>
    </cfRule>
    <cfRule type="containsText" dxfId="3" priority="264" operator="containsText" text="Bajo">
      <formula>NOT(ISERROR(SEARCH("Bajo",AN16)))</formula>
    </cfRule>
    <cfRule type="containsText" dxfId="2" priority="265" operator="containsText" text="Moderado">
      <formula>NOT(ISERROR(SEARCH("Moderado",AN16)))</formula>
    </cfRule>
    <cfRule type="containsText" dxfId="1" priority="266" operator="containsText" text="Alto">
      <formula>NOT(ISERROR(SEARCH("Alto",AN16)))</formula>
    </cfRule>
    <cfRule type="containsText" dxfId="0" priority="267" operator="containsText" text="Extremo">
      <formula>NOT(ISERROR(SEARCH("Extremo",AN16)))</formula>
    </cfRule>
    <cfRule type="colorScale" priority="268">
      <colorScale>
        <cfvo type="min"/>
        <cfvo type="percentile" val="50"/>
        <cfvo type="max"/>
        <color rgb="FF5A8AC6"/>
        <color rgb="FFFFEB84"/>
        <color rgb="FFF8696B"/>
      </colorScale>
    </cfRule>
  </conditionalFormatting>
  <printOptions horizontalCentered="1" verticalCentered="1"/>
  <pageMargins left="0" right="0" top="0.74803149606299213" bottom="0.74803149606299213" header="0.31496062992125984" footer="0.31496062992125984"/>
  <pageSetup scale="35" orientation="landscape"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AM16:AM17 BI16:BI17 AM13 BI13</xm:sqref>
        </x14:dataValidation>
        <x14:dataValidation type="list" allowBlank="1" showInputMessage="1" showErrorMessage="1">
          <x14:formula1>
            <xm:f>Criterios!$G$3:$G$7</xm:f>
          </x14:formula1>
          <xm:sqref>Q9 BG9 BG16:BG17 Q16:Q17 BG13 Q13</xm:sqref>
        </x14:dataValidation>
        <x14:dataValidation type="list" allowBlank="1" showInputMessage="1" showErrorMessage="1">
          <x14:formula1>
            <xm:f>Criterios!$H$3:$H$7</xm:f>
          </x14:formula1>
          <xm:sqref>BH9 BH13 BH16:BH17</xm:sqref>
        </x14:dataValidation>
        <x14:dataValidation type="list" allowBlank="1" showInputMessage="1" showErrorMessage="1">
          <x14:formula1>
            <xm:f>Criterios!$F$3:$F$7</xm:f>
          </x14:formula1>
          <xm:sqref>P9 BF9 P13 BF13 BF16:BF17 P16:P17</xm:sqref>
        </x14:dataValidation>
        <x14:dataValidation type="list" allowBlank="1" showInputMessage="1" showErrorMessage="1">
          <x14:formula1>
            <xm:f>Criterios!$M$3:$M$5</xm:f>
          </x14:formula1>
          <xm:sqref>BD9:BE9 BD16:BE17 BD13:BE13</xm:sqref>
        </x14:dataValidation>
        <x14:dataValidation type="list" allowBlank="1" showInputMessage="1" showErrorMessage="1">
          <x14:formula1>
            <xm:f>Criterios!$N$3:$N$6</xm:f>
          </x14:formula1>
          <xm:sqref>BL9 BL16:BL17 BL13</xm:sqref>
        </x14:dataValidation>
        <x14:dataValidation type="list" allowBlank="1" showInputMessage="1" showErrorMessage="1">
          <x14:formula1>
            <xm:f>Criterios!$H$3:$H$5</xm:f>
          </x14:formula1>
          <xm:sqref>AL9 AL16:AL17 AL13</xm:sqref>
        </x14:dataValidation>
        <x14:dataValidation type="list" allowBlank="1" showInputMessage="1" showErrorMessage="1">
          <x14:formula1>
            <xm:f>'Solidez de los controles'!$C$5:$C$7</xm:f>
          </x14:formula1>
          <xm:sqref>BC9 BC16:BC17 BC13 AY9:AZ17</xm:sqref>
        </x14:dataValidation>
        <x14:dataValidation type="list" allowBlank="1" showInputMessage="1" showErrorMessage="1">
          <x14:formula1>
            <xm:f>Criterios!$A$14</xm:f>
          </x14:formula1>
          <xm:sqref>M9 M16:M17 M13</xm:sqref>
        </x14:dataValidation>
        <x14:dataValidation type="list" allowBlank="1" showInputMessage="1" showErrorMessage="1">
          <x14:formula1>
            <xm:f>Criterios!$K$3:$K$5</xm:f>
          </x14:formula1>
          <xm:sqref>AP9:AP17</xm:sqref>
        </x14:dataValidation>
        <x14:dataValidation type="list" allowBlank="1" showInputMessage="1" showErrorMessage="1">
          <x14:formula1>
            <xm:f>Criterios!$B$3:$B$9</xm:f>
          </x14:formula1>
          <xm:sqref>F9:F17</xm:sqref>
        </x14:dataValidation>
        <x14:dataValidation type="list" allowBlank="1" showInputMessage="1" showErrorMessage="1">
          <x14:formula1>
            <xm:f>Criterios!$C$3:$C$9</xm:f>
          </x14:formula1>
          <xm:sqref>G9:G17</xm:sqref>
        </x14:dataValidation>
        <x14:dataValidation type="list" allowBlank="1" showInputMessage="1" showErrorMessage="1">
          <x14:formula1>
            <xm:f>Criterios!$D$3:$D$10</xm:f>
          </x14:formula1>
          <xm:sqref>H9:H17</xm:sqref>
        </x14:dataValidation>
        <x14:dataValidation type="list" allowBlank="1" showInputMessage="1" showErrorMessage="1">
          <x14:formula1>
            <xm:f>'Solidez de los controles'!$H$11:$H$13</xm:f>
          </x14:formula1>
          <xm:sqref>BA9:BA17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topLeftCell="A4" zoomScale="90" zoomScaleNormal="90" workbookViewId="0">
      <selection activeCell="F10" sqref="F10"/>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70"/>
      <c r="E3" s="470"/>
      <c r="F3" s="470"/>
    </row>
    <row r="4" spans="2:8" ht="24" customHeight="1" x14ac:dyDescent="0.35">
      <c r="D4" s="470" t="s">
        <v>43</v>
      </c>
      <c r="E4" s="470"/>
      <c r="F4" s="470"/>
    </row>
    <row r="5" spans="2:8" ht="24" customHeight="1" x14ac:dyDescent="0.25"/>
    <row r="6" spans="2:8" ht="56.25" customHeight="1" x14ac:dyDescent="0.25">
      <c r="C6" s="38" t="s">
        <v>90</v>
      </c>
      <c r="D6" s="135"/>
      <c r="E6" s="135"/>
      <c r="F6" s="135"/>
      <c r="H6" s="7" t="s">
        <v>35</v>
      </c>
    </row>
    <row r="7" spans="2:8" ht="56.25" customHeight="1" x14ac:dyDescent="0.25">
      <c r="C7" s="38" t="s">
        <v>91</v>
      </c>
      <c r="D7" s="136"/>
      <c r="E7" s="135"/>
      <c r="F7" s="135"/>
      <c r="H7" s="2" t="s">
        <v>2</v>
      </c>
    </row>
    <row r="8" spans="2:8" ht="56.25" customHeight="1" x14ac:dyDescent="0.25">
      <c r="B8" s="6" t="s">
        <v>42</v>
      </c>
      <c r="C8" s="38" t="s">
        <v>92</v>
      </c>
      <c r="D8" s="136"/>
      <c r="E8" s="135"/>
      <c r="F8" s="135" t="s">
        <v>93</v>
      </c>
      <c r="H8" s="3" t="s">
        <v>4</v>
      </c>
    </row>
    <row r="9" spans="2:8" ht="56.25" customHeight="1" x14ac:dyDescent="0.25">
      <c r="C9" s="38" t="s">
        <v>94</v>
      </c>
      <c r="D9" s="137"/>
      <c r="E9" s="136"/>
      <c r="F9" s="135"/>
      <c r="H9" s="4" t="s">
        <v>1</v>
      </c>
    </row>
    <row r="10" spans="2:8" ht="56.25" customHeight="1" x14ac:dyDescent="0.25">
      <c r="C10" s="38" t="s">
        <v>284</v>
      </c>
      <c r="D10" s="137"/>
      <c r="E10" s="136"/>
      <c r="F10" s="135"/>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71"/>
      <c r="E14" s="471"/>
      <c r="F14" s="471"/>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70"/>
      <c r="E3" s="470"/>
      <c r="F3" s="470"/>
    </row>
    <row r="4" spans="2:8" ht="50.1" customHeight="1" x14ac:dyDescent="0.35">
      <c r="D4" s="470" t="s">
        <v>44</v>
      </c>
      <c r="E4" s="470"/>
      <c r="F4" s="470"/>
    </row>
    <row r="5" spans="2:8" ht="20.25" customHeight="1" x14ac:dyDescent="0.25"/>
    <row r="6" spans="2:8" ht="57" customHeight="1" x14ac:dyDescent="0.25">
      <c r="C6" s="38" t="s">
        <v>90</v>
      </c>
      <c r="D6" s="135"/>
      <c r="E6" s="135"/>
      <c r="F6" s="135"/>
      <c r="H6" s="7" t="s">
        <v>35</v>
      </c>
    </row>
    <row r="7" spans="2:8" ht="57" customHeight="1" x14ac:dyDescent="0.25">
      <c r="C7" s="38" t="s">
        <v>91</v>
      </c>
      <c r="D7" s="136"/>
      <c r="E7" s="135"/>
      <c r="F7" s="135"/>
      <c r="H7" s="2" t="s">
        <v>2</v>
      </c>
    </row>
    <row r="8" spans="2:8" ht="57" customHeight="1" x14ac:dyDescent="0.25">
      <c r="B8" s="6" t="s">
        <v>42</v>
      </c>
      <c r="C8" s="38" t="s">
        <v>92</v>
      </c>
      <c r="D8" s="136"/>
      <c r="E8" s="135"/>
      <c r="F8" s="135"/>
      <c r="H8" s="3" t="s">
        <v>4</v>
      </c>
    </row>
    <row r="9" spans="2:8" ht="57" customHeight="1" x14ac:dyDescent="0.25">
      <c r="C9" s="38" t="s">
        <v>94</v>
      </c>
      <c r="D9" s="137"/>
      <c r="E9" s="136"/>
      <c r="F9" s="135" t="s">
        <v>93</v>
      </c>
      <c r="H9" s="4" t="s">
        <v>1</v>
      </c>
    </row>
    <row r="10" spans="2:8" ht="57" customHeight="1" x14ac:dyDescent="0.25">
      <c r="C10" s="38" t="s">
        <v>284</v>
      </c>
      <c r="D10" s="137"/>
      <c r="E10" s="136"/>
      <c r="F10" s="135"/>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71"/>
      <c r="E14" s="471"/>
      <c r="F14" s="471"/>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Hoja1</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PROFESIONAL UNIVERSI PLANEAC</cp:lastModifiedBy>
  <cp:lastPrinted>2019-11-20T13:46:51Z</cp:lastPrinted>
  <dcterms:created xsi:type="dcterms:W3CDTF">2013-05-09T21:35:12Z</dcterms:created>
  <dcterms:modified xsi:type="dcterms:W3CDTF">2019-11-20T15:09:36Z</dcterms:modified>
</cp:coreProperties>
</file>