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lanecsecret\Desktop\para imprimir\"/>
    </mc:Choice>
  </mc:AlternateContent>
  <bookViews>
    <workbookView xWindow="0" yWindow="0" windowWidth="24000" windowHeight="9735" tabRatio="855" activeTab="1"/>
  </bookViews>
  <sheets>
    <sheet name="CONTEXTO" sheetId="26" r:id="rId1"/>
    <sheet name="MATRIZ RIESGOS PROCESO" sheetId="23" r:id="rId2"/>
    <sheet name="MapaInherente RP" sheetId="14" r:id="rId3"/>
    <sheet name="MapaResidual RP" sheetId="15" r:id="rId4"/>
    <sheet name="Valoración Probabilidad Impacto" sheetId="21" r:id="rId5"/>
    <sheet name="Solidez de los controles" sheetId="22" r:id="rId6"/>
    <sheet name="MATRIZ RIESGOS CORRUPCIÓN" sheetId="13" r:id="rId7"/>
    <sheet name="Mapa Inherente RC" sheetId="18" r:id="rId8"/>
    <sheet name="Mapa Residual RC" sheetId="19" r:id="rId9"/>
    <sheet name="Criterios" sheetId="16" r:id="rId10"/>
  </sheets>
  <definedNames>
    <definedName name="_xlnm._FilterDatabase" localSheetId="0" hidden="1">CONTEXTO!#REF!</definedName>
    <definedName name="_xlnm._FilterDatabase" localSheetId="6" hidden="1">'MATRIZ RIESGOS CORRUPCIÓN'!$C$8:$AAI$8</definedName>
    <definedName name="_xlnm._FilterDatabase" localSheetId="1" hidden="1">'MATRIZ RIESGOS PROCESO'!$C$8:$AAI$8</definedName>
    <definedName name="_xlnm.Print_Area" localSheetId="0">CONTEXTO!$B$1:$H$30</definedName>
    <definedName name="_xlnm.Print_Area" localSheetId="6">'MATRIZ RIESGOS CORRUPCIÓN'!$B$1:$BX$20</definedName>
    <definedName name="_xlnm.Print_Area" localSheetId="1">'MATRIZ RIESGOS PROCESO'!$B$1:$BE$20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20" i="13" l="1"/>
  <c r="AX19" i="13"/>
  <c r="AX18" i="13"/>
  <c r="AX17" i="13"/>
  <c r="BB16" i="13"/>
  <c r="AX16" i="13"/>
  <c r="AX15" i="13"/>
  <c r="AX14" i="13"/>
  <c r="BB13" i="13"/>
  <c r="AX13" i="13"/>
  <c r="AX12" i="13"/>
  <c r="AX11" i="13"/>
  <c r="AX10" i="13"/>
  <c r="BB9" i="13"/>
  <c r="AX9" i="13"/>
  <c r="AE17" i="23"/>
  <c r="AE18" i="23"/>
  <c r="AE19" i="23"/>
  <c r="AE20" i="23"/>
  <c r="AE10" i="23"/>
  <c r="AE11" i="23"/>
  <c r="AE12" i="23"/>
  <c r="AE13" i="23"/>
  <c r="AE14" i="23"/>
  <c r="AE15" i="23"/>
  <c r="AI16" i="23"/>
  <c r="AI13" i="23"/>
  <c r="AI9" i="23"/>
  <c r="AQ13" i="23" l="1"/>
  <c r="AQ16" i="23" l="1"/>
  <c r="AE16" i="23"/>
  <c r="U16" i="23"/>
  <c r="U13" i="23"/>
  <c r="BJ13" i="13" l="1"/>
  <c r="AN13" i="13"/>
  <c r="AK13" i="13"/>
  <c r="BJ16" i="13"/>
  <c r="AN16" i="13"/>
  <c r="AK16" i="13"/>
  <c r="AL16" i="13" s="1"/>
  <c r="BJ9" i="13" l="1"/>
  <c r="AN9" i="13"/>
  <c r="AQ9" i="23"/>
  <c r="U9" i="23"/>
  <c r="AK9" i="13" l="1"/>
  <c r="AL9" i="13" s="1"/>
  <c r="AE9" i="23"/>
</calcChain>
</file>

<file path=xl/comments1.xml><?xml version="1.0" encoding="utf-8"?>
<comments xmlns="http://schemas.openxmlformats.org/spreadsheetml/2006/main">
  <authors>
    <author>William Hernan Otalora Cabanzo</author>
    <author>-user</author>
    <author>tc={1CEF3F13-B189-4A14-8892-F3F6A6B833C9}</author>
    <author>tc={C7484A58-73E0-423A-ACD3-1BCFEE6837F3}</author>
    <author>tc={001F630B-26D4-4724-AF12-F97B4B52BD53}</author>
    <author>tc={D6218F41-4520-4553-9479-1A1E471E9C56}</author>
  </authors>
  <commentList>
    <comment ref="AR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AS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E7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F7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G7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AH7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AK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del listado, de acuerdo al tipo de riesgo, y al mayor impacto.
Puede consultar la hoja "Valoración Impacto" para seleccionardel listado de acuerdo si es de proceso o de seguridad digital.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 la escala de tipo de impacto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X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AM8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AN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AO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AP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A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AT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AV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AZ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A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B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C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 que debe ser reportada en el </t>
        </r>
        <r>
          <rPr>
            <b/>
            <sz val="9"/>
            <color indexed="81"/>
            <rFont val="Tahoma"/>
            <family val="2"/>
          </rPr>
          <t>SIG</t>
        </r>
        <r>
          <rPr>
            <sz val="9"/>
            <color indexed="81"/>
            <rFont val="Tahoma"/>
            <family val="2"/>
          </rPr>
          <t xml:space="preserve"> en el</t>
        </r>
        <r>
          <rPr>
            <b/>
            <sz val="9"/>
            <color indexed="81"/>
            <rFont val="Tahoma"/>
            <family val="2"/>
          </rPr>
          <t xml:space="preserve"> "Menú Seguimiento"</t>
        </r>
      </text>
    </comment>
    <comment ref="BD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E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comments2.xml><?xml version="1.0" encoding="utf-8"?>
<comments xmlns="http://schemas.openxmlformats.org/spreadsheetml/2006/main">
  <authors>
    <author>William Hernan Otalora Cabanzo</author>
    <author>-user</author>
    <author>tc={92AB8CB5-D4F2-4D3F-A7FA-B54C641C01A1}</author>
    <author>tc={76BD5CC5-ADE1-457B-B7A3-6E41E0DBC1E2}</author>
    <author>tc={0D12757F-50E4-409D-B4D2-FFAC8EF06C20}</author>
    <author>tc={170EB625-6C30-447E-A190-BCF147BF0F18}</author>
  </authors>
  <commentList>
    <comment ref="BK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BL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AO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controlesl,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AP7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X7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Y7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Z7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BA7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BB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BC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BD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Escriba 1   en cada una de las celdas
si la respuesta es afirmativa para cada una de las preguntas</t>
        </r>
      </text>
    </comment>
    <comment ref="AL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no es necesario modificarlo,.
Cambia automaticamente con las respuestas dadas a las 19
 preguntas.</t>
        </r>
      </text>
    </comment>
    <comment ref="AM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AN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AQ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BF8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BG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BH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BI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BJ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BM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BO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BS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T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U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V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</t>
        </r>
      </text>
    </comment>
    <comment ref="BW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X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sharedStrings.xml><?xml version="1.0" encoding="utf-8"?>
<sst xmlns="http://schemas.openxmlformats.org/spreadsheetml/2006/main" count="627" uniqueCount="379">
  <si>
    <t>Tipo de Impacto</t>
  </si>
  <si>
    <t>Bajo</t>
  </si>
  <si>
    <t>Alto</t>
  </si>
  <si>
    <t>No.</t>
  </si>
  <si>
    <t>Moderado</t>
  </si>
  <si>
    <t>ASESORÓ:</t>
  </si>
  <si>
    <t>Preventivo</t>
  </si>
  <si>
    <t>No</t>
  </si>
  <si>
    <t>Si</t>
  </si>
  <si>
    <t>Estratégico</t>
  </si>
  <si>
    <t>Operativo</t>
  </si>
  <si>
    <t>Consecuencias</t>
  </si>
  <si>
    <t>Probabilidad</t>
  </si>
  <si>
    <t>Impacto</t>
  </si>
  <si>
    <t>tipo de riesgo</t>
  </si>
  <si>
    <t>Cumplimiento</t>
  </si>
  <si>
    <t>Financiero</t>
  </si>
  <si>
    <t>Tecnológico</t>
  </si>
  <si>
    <t>factor de riesgo externo</t>
  </si>
  <si>
    <t>Político</t>
  </si>
  <si>
    <t>Ambiental</t>
  </si>
  <si>
    <t>factor de riesgo interno</t>
  </si>
  <si>
    <t>probabilidad</t>
  </si>
  <si>
    <t>impacto</t>
  </si>
  <si>
    <t>Probable</t>
  </si>
  <si>
    <t>Casi seguro</t>
  </si>
  <si>
    <t>Posible</t>
  </si>
  <si>
    <t>Improbable</t>
  </si>
  <si>
    <t>Catastrófico</t>
  </si>
  <si>
    <t>Mayor</t>
  </si>
  <si>
    <t>Menor</t>
  </si>
  <si>
    <t>riesgo inherente</t>
  </si>
  <si>
    <t xml:space="preserve">Extremo </t>
  </si>
  <si>
    <t>tipo de control</t>
  </si>
  <si>
    <t>Detectivo</t>
  </si>
  <si>
    <t>Extremo</t>
  </si>
  <si>
    <t>política de manejo</t>
  </si>
  <si>
    <t>Aceptar el riesgo</t>
  </si>
  <si>
    <t>requiere plan de mejoramiento</t>
  </si>
  <si>
    <t>Evitar el riesgo</t>
  </si>
  <si>
    <t>N.A.</t>
  </si>
  <si>
    <t>IMPACTO</t>
  </si>
  <si>
    <t>PROBABILIDAD</t>
  </si>
  <si>
    <t>Mapa de Riesgo Inherente</t>
  </si>
  <si>
    <t>Mapa de Riesgo Residual</t>
  </si>
  <si>
    <t>Seguridad y Salud en el Trabajo</t>
  </si>
  <si>
    <t>FORMATO MATRIZ DE RIESGOS DE CORRUPCIÓN</t>
  </si>
  <si>
    <t>Proceso</t>
  </si>
  <si>
    <t>Objetivo</t>
  </si>
  <si>
    <t>Riesgo</t>
  </si>
  <si>
    <t>Análisis del Riesgo</t>
  </si>
  <si>
    <t>RIESGO INHERENTE</t>
  </si>
  <si>
    <t>Controles Existentes</t>
  </si>
  <si>
    <t>Tipo de Control</t>
  </si>
  <si>
    <t>RIESGO RESIDUAL</t>
  </si>
  <si>
    <t xml:space="preserve">Acciones Asociadas a los Controles </t>
  </si>
  <si>
    <t>¿Afectar al grupo de funcionarios del proceso?</t>
  </si>
  <si>
    <t>¿Afectar el cumplimiento de metas y objetivos de la dependencia?</t>
  </si>
  <si>
    <t>¿Afectar el cumplimiento de misión de la Entidad?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</si>
  <si>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</si>
  <si>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</si>
  <si>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</si>
  <si>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</si>
  <si>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
del bien o servicios o los recursos públicos?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</si>
  <si>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</si>
  <si>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</si>
  <si>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</si>
  <si>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</si>
  <si>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</si>
  <si>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</si>
  <si>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</si>
  <si>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</si>
  <si>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</si>
  <si>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</si>
  <si>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Total</t>
  </si>
  <si>
    <t>Zona de Riesgo</t>
  </si>
  <si>
    <t>Acciones</t>
  </si>
  <si>
    <t>Fecha</t>
  </si>
  <si>
    <t>Indicador</t>
  </si>
  <si>
    <t>IDENTIFICACIÓN DEL RIESGO</t>
  </si>
  <si>
    <t>VALORACIÓN DEL RIESGO</t>
  </si>
  <si>
    <t xml:space="preserve">Política de Manejo del Riesgo
</t>
  </si>
  <si>
    <t xml:space="preserve"> Descripción</t>
  </si>
  <si>
    <t>Tipo</t>
  </si>
  <si>
    <t>Calificación Probabilidad</t>
  </si>
  <si>
    <t>Calificación Impacto</t>
  </si>
  <si>
    <t>Nueva calificación de Probabilidad</t>
  </si>
  <si>
    <t>Nueva calificación de Impacto</t>
  </si>
  <si>
    <t>3. Posible</t>
  </si>
  <si>
    <t>4. Mayor</t>
  </si>
  <si>
    <t>2. Improbable</t>
  </si>
  <si>
    <t>Casi seguro
5</t>
  </si>
  <si>
    <t>Probable
4</t>
  </si>
  <si>
    <t>Posible
3</t>
  </si>
  <si>
    <t>R1</t>
  </si>
  <si>
    <t>Improbable
2</t>
  </si>
  <si>
    <t>R2</t>
  </si>
  <si>
    <t>1
Insignificante</t>
  </si>
  <si>
    <t>calificacion probabilidad</t>
  </si>
  <si>
    <t>calificacion Impacto</t>
  </si>
  <si>
    <t>Tipo de impacto</t>
  </si>
  <si>
    <t>5. Casi seguro</t>
  </si>
  <si>
    <t>5. Catastrófico</t>
  </si>
  <si>
    <t>4. Probable</t>
  </si>
  <si>
    <t>3. Moderado</t>
  </si>
  <si>
    <t>2. Menor</t>
  </si>
  <si>
    <t>1. Insignificante</t>
  </si>
  <si>
    <t>Fecha Inicial</t>
  </si>
  <si>
    <t>Fecha final</t>
  </si>
  <si>
    <t>Meta</t>
  </si>
  <si>
    <t>Unidad Medida</t>
  </si>
  <si>
    <t>Plan de Contingencia
Frente a la Materialización del Riesgo</t>
  </si>
  <si>
    <t>Corrupción</t>
  </si>
  <si>
    <t>Causas / Vulnerabilidades</t>
  </si>
  <si>
    <t>El control ayuda a disminuir (directa / indirectamente)</t>
  </si>
  <si>
    <t>Directamenta</t>
  </si>
  <si>
    <t>Indirectamenta</t>
  </si>
  <si>
    <t>Directamente</t>
  </si>
  <si>
    <t>Indirectamente</t>
  </si>
  <si>
    <t>No disminuye</t>
  </si>
  <si>
    <t>Reducir el riesgo</t>
  </si>
  <si>
    <t>Compartir el riesgo</t>
  </si>
  <si>
    <t>Activo
(Seguridad Digital)</t>
  </si>
  <si>
    <t>Amenaza
(Seguridad Digital)</t>
  </si>
  <si>
    <t>Gerencial</t>
  </si>
  <si>
    <t>Imagen / Reputacional</t>
  </si>
  <si>
    <t>Seguridad Digital</t>
  </si>
  <si>
    <t>15  oportuna</t>
  </si>
  <si>
    <t>15 adecuado</t>
  </si>
  <si>
    <t>15 asignado</t>
  </si>
  <si>
    <t>15 confiable</t>
  </si>
  <si>
    <t>15 se investiga y resuelve</t>
  </si>
  <si>
    <t>10 completa
5 incompleta</t>
  </si>
  <si>
    <t>Actividad</t>
  </si>
  <si>
    <t>Soporte / Registro</t>
  </si>
  <si>
    <t>Económico y Financiero</t>
  </si>
  <si>
    <t>Social y Cultural</t>
  </si>
  <si>
    <t>Legal y Reglamentario</t>
  </si>
  <si>
    <t>Personal</t>
  </si>
  <si>
    <t>Financieros</t>
  </si>
  <si>
    <t>Procesos</t>
  </si>
  <si>
    <t>Estratégicos</t>
  </si>
  <si>
    <t>Tecnología</t>
  </si>
  <si>
    <t>Comunicación Interna</t>
  </si>
  <si>
    <t>Contexto del Proceso</t>
  </si>
  <si>
    <t>Contexto de proceso</t>
  </si>
  <si>
    <t>Contexto
Externo</t>
  </si>
  <si>
    <t>Contexto
Interno</t>
  </si>
  <si>
    <t>Diseño del proceso</t>
  </si>
  <si>
    <t>Interacciones con otros procesos</t>
  </si>
  <si>
    <t>Transversalidad</t>
  </si>
  <si>
    <t>Procedimientos asociados</t>
  </si>
  <si>
    <t>Responsables del proceso</t>
  </si>
  <si>
    <t>Comunicación entre procesos</t>
  </si>
  <si>
    <t>Activos de seguridad digital del proceso</t>
  </si>
  <si>
    <t>Establecimiento del Contexto</t>
  </si>
  <si>
    <t>Evaluación  del Riesgo</t>
  </si>
  <si>
    <t>1. Rara vez</t>
  </si>
  <si>
    <t>4. Incumplimiento en las metas y objetivos institucionales afectando el cumplimiento en las metas de gobierno.</t>
  </si>
  <si>
    <t>5. Credibilidad o imagen / Imagen institucional afectada en el orden nacional o regional por actos o hechos de corrupción comprobados.</t>
  </si>
  <si>
    <t>4. Credibilidad o imagen / Imagen institucional afectada en el orden nacional o regional por incumplimientos en la prestación del servicio a los usuarios o ciudadanos.</t>
  </si>
  <si>
    <t>3. Credibilidad o imagen / Imagen institucional afectada en el orden nacional o regional por retrasos en la prestación del servicio a los usuarios o ciudadanos.</t>
  </si>
  <si>
    <t>2. Credibilidad o imagen / Imagen institucional afectada localmente por retrasos en la prestación del servicio a los usuarios o ciudadanos</t>
  </si>
  <si>
    <t>1. Credibilidad o imagen / No se afecta la imagen institucional de forma significativa.</t>
  </si>
  <si>
    <t>5. Legal / Intervención por parte de un ente de control u otro ente regulador.</t>
  </si>
  <si>
    <t>3. Legal / Investigaciones penales, fiscales o disciplinarias.</t>
  </si>
  <si>
    <t>2. Legal / Reclamaciones o quejas de los usuarios, que implican investigaciones internas disciplinarias.</t>
  </si>
  <si>
    <t>5. Operativo / Interrupción de las operaciones de la entidad por más de cinco (5) días.</t>
  </si>
  <si>
    <t>4. Operativo / Interrupción de las operaciones de la entidad por más de dos (2) días.</t>
  </si>
  <si>
    <t>3. Operativo / Interrupción de las operaciones de la entidad por un (1) día.</t>
  </si>
  <si>
    <t>2. Operativo / Interrupción de las operaciones de la entidad por algunas horas.</t>
  </si>
  <si>
    <t>1. Operativo / No hay interrupción de las operaciones de la entidad.</t>
  </si>
  <si>
    <t>4. Legal / Sanción por parte del ente de control u otro ente regulador.</t>
  </si>
  <si>
    <t xml:space="preserve">1. Legal / No se generan sanciones económicas o administrativas. </t>
  </si>
  <si>
    <t>5. Ambientales/Alteraciones catastróficas en el ambiente</t>
  </si>
  <si>
    <t xml:space="preserve">4. Ambientales/Alteraciones significativas o sanciones </t>
  </si>
  <si>
    <t>3. Ambientales/Alteraciones importante o quejas de la comunidad</t>
  </si>
  <si>
    <t>2. Ambientales/Cambios leves en el ambiente</t>
  </si>
  <si>
    <t>1. Ambientales/No genera consecuencias</t>
  </si>
  <si>
    <t>5. Seguridad y Salud en el Trabajo/Una o más fatalidades</t>
  </si>
  <si>
    <t>4. Seguridad y Salud en el Trabajo/Incapacidad total, permanente</t>
  </si>
  <si>
    <t>3. Seguridad y Salud en el Trabajo/Incapacidad parcial, permanente   &gt; a 10 días</t>
  </si>
  <si>
    <t>2. Seguridad y Salud en el Trabajo/Incapacidad temporal entre 1 y 10 días</t>
  </si>
  <si>
    <t>1. Seguridad y Salud en el Trabajo/Lesión leve o menor</t>
  </si>
  <si>
    <t>5. Disponibilidad Información / Pérdida de información crítica para la entidad que no se puede recuperar.</t>
  </si>
  <si>
    <t>4. Disponibilidad Información / Pérdida de información crítica que puede ser recuperada de forma parcial o incompleta.</t>
  </si>
  <si>
    <t>3. Disponibilidad Información / Inoportunidad en la información, ocasionando retrasos en la atención a los usuarios.</t>
  </si>
  <si>
    <t>2. Disponibilidad Información / Menor</t>
  </si>
  <si>
    <t>1. Disponibilidad Información / Insignificante</t>
  </si>
  <si>
    <t>5. Confidencialidad de información/Catastrófico</t>
  </si>
  <si>
    <t>4. Confidencialidad de información/Mayor</t>
  </si>
  <si>
    <t>3. Confidencialidad de información/Moderado</t>
  </si>
  <si>
    <t>2. Confidencialidad de información/Menor</t>
  </si>
  <si>
    <t>1. Confidencialidad de información/Insignificante</t>
  </si>
  <si>
    <t>5. Integridad Información/Catastrófico</t>
  </si>
  <si>
    <t>4. Integridad Información/Mayor</t>
  </si>
  <si>
    <t>3. Integridad Información/Moderado</t>
  </si>
  <si>
    <t>2. Integridad Información/Menor</t>
  </si>
  <si>
    <t>1. Integridad Información/Insignificante</t>
  </si>
  <si>
    <t>5. Incumplimiento en las metas y objetivos institucionales afectando de forma grave la ejecución presupuestal.</t>
  </si>
  <si>
    <t>NIVEL</t>
  </si>
  <si>
    <t xml:space="preserve"> - Interrupción de las operaciones de la entidad por más de cinco (5) días.
- Intervención por parte de un ente de control u otro ente regulador.
- Pérdida de información crítica para la entidad que no se puede recuperar.
- Incumplimiento en las metas y objetivos institucionales afectando de forma grave la ejecución presupuestal.
- Imagen institucional afectada en el orden nacional o regional por actos o hechos de corrupción comprobados.</t>
  </si>
  <si>
    <t xml:space="preserve"> - Interrupción de las operaciones de la entidad por un (1) día.
- Reclamaciones o quejas de los usuarios que podrían implicar una denuncia ante los entes reguladores o una demanda de largo alcance para la entidad.
- Inoportunidad en la información, ocasionando retrasos en la atención a los usuarios.
- Reproceso de actividades y aumento de carga operativa.
- Imagen institucional afectada en el orden nacional o regional por retrasos en la prestación del servicio a los usuarios o ciudadanos.
- Investigaciones penales, fiscales o disciplinarias.</t>
  </si>
  <si>
    <t>IMPACTO CUANTITATIVO</t>
  </si>
  <si>
    <t>IMPACTO CUALITATIVO</t>
  </si>
  <si>
    <t xml:space="preserve"> - Impacto que afecte la ejecución presupuestal en un valor ≥50%.
- Pérdida de cobertura en la prestación de los servicios de la entidad ≥50%.
- Pago de indemnizaciones a terceros por acciones legales que pueden afectar el presupuesto total de la entidad en un valor ≥50%.
- Pago de sanciones económicas por incumplimiento en la normatividad aplicable ante un ente regulador, las cuales afectan en un valor ≥50% del presupuesto general de la entidad.</t>
  </si>
  <si>
    <t xml:space="preserve"> - Impacto que afecte la ejecución presupuestal en un valor ≥20%.
- Pérdida de cobertura en la prestación de los servicios de la entidad ≥20%.
- Pago de indemnizaciones a terceros por acciones legales que pueden afectar el presupuesto total de la entidad en un valor ≥20%.
- Pago de sanciones económicas por incumplimiento en la normatividad aplicable ante un ente regulador, las cuales afectan en un valor ≥20% del presupuesto general de la entidad.</t>
  </si>
  <si>
    <t xml:space="preserve"> - Interrupción de las operaciones de la entidad por más de dos (2) días.
- Pérdida de información crítica que puede ser recuperada de forma parcial o incompleta.
- Sanción por parte del ente de control u otro ente regulador.
- Incumplimiento en las metas y objetivos institucionales afectando el cumplimiento en las metas de gobierno.
- Imagen institucional afectada en el orden nacional o regional por incumplimientos en la prestación</t>
  </si>
  <si>
    <t xml:space="preserve"> - Impacto que afecte la ejecución presupuestal en un valor ≥5%.
- Pérdida de cobertura en la prestación de los servicios de la entidad ≥10%.
- Pago de indemnizaciones a terceros por acciones legales que pueden afectar el presupuesto
total de la entidad en un valor ≥5%.
- Pago de sanciones económicas por incumplimiento en la normatividad aplicable ante un ente regulador, las cuales afectan en un valor ≥5% del presupuesto general de la entidad.</t>
  </si>
  <si>
    <t xml:space="preserve"> - Interrupción de las operaciones de la entidad por algunas horas.
- Reclamaciones o quejas de los usuarios, que implican investigaciones internas disciplinarias.
- Imagen institucional afectada localmente por retrasos en la prestación del servicio a los usuarios o ciudadanos.</t>
  </si>
  <si>
    <t xml:space="preserve"> - Impacto que afecte la ejecución presupuestal en un valor ≥1%.
 - Pérdida de cobertura en la prestación de los servicios de la entidad ≥5%.
- Pago de indemnizaciones a terceros por acciones legales que pueden afectar el presupuesto total de la entidad en un valor ≥1%.
- Pago de sanciones económicas por incumplimiento en la normatividad aplicable ante un ente regulador, las cuales afectan en un valor ≥1% del presupuesto general de la entidad.</t>
  </si>
  <si>
    <t xml:space="preserve"> - No hay interrupción de las operaciones de la entidad.
- No se generan sanciones económicas o administrativas.
- No se afecta la imagen institucional de forma significativa.</t>
  </si>
  <si>
    <t xml:space="preserve"> - Impacto que afecte la ejecución presupuestal en un valor ≥0,5%.
- Pérdida de cobertura en la prestación de los servicios de la entidad ≥1%.
- Pago de indemnizaciones a terceros por acciones legales que pueden afectar el presupuesto
total de la entidad en un valor ≥0,5%.
- Pago de sanciones económicas por incumplimiento en la normatividad aplicable ante un ente regulador, las cuales afectan en un valor ≥0,5% del presupuesto general de la entidad.</t>
  </si>
  <si>
    <t>Criterios para calificar el impacto – Riesgos de Gestión</t>
  </si>
  <si>
    <t>¿Existe un responsable asignado a la ejecución
del control?</t>
  </si>
  <si>
    <t>¿El responsable tiene la autoridad y adecuada
segregación de funciones en la ejecución
del control?</t>
  </si>
  <si>
    <t>¿La oportunidad en que se ejecuta el control
ayuda a prevenir la mitigación del riesgo o a
detectar la materialización del riesgo de manera
oportuna?</t>
  </si>
  <si>
    <t>¿Las actividades que se desarrollan en el
control realmente buscan por si sola prevenir
o detectar las causas que pueden dar origen
al riesgo?</t>
  </si>
  <si>
    <t>¿La fuente de información que se utiliza en el
desarrollo del control es información confiable
que permita mitigar el riesgo?</t>
  </si>
  <si>
    <t>¿Se deja evidencia o rastro de la ejecución del
control que permita a cualquier tercero con la
evidencia llegar a la misma conclusión?</t>
  </si>
  <si>
    <t>¿Las observaciones, desviaciones o diferencias
identificadas como resultados de la
ejecución del control son investigadas y resueltas
de manera oportuna?</t>
  </si>
  <si>
    <t>15 prevenir 
10  detectar</t>
  </si>
  <si>
    <t>DESCRIPTOR</t>
  </si>
  <si>
    <t>DESCRIPCIÓN</t>
  </si>
  <si>
    <t>FRECUENCIA</t>
  </si>
  <si>
    <t>CALIFICACION DE LA PROBABILIDAD</t>
  </si>
  <si>
    <t>Rara vez</t>
  </si>
  <si>
    <t xml:space="preserve">• Es viable que el evento ocurra en la mayoría de las circunstancias
</t>
  </si>
  <si>
    <t>• Se espera que el evento ocurra en la mayoría de las circunstancias.</t>
  </si>
  <si>
    <t xml:space="preserve">• El evento podrá ocurrir en algún momento.
</t>
  </si>
  <si>
    <t>• El evento puede ocurrir en algún momento.</t>
  </si>
  <si>
    <t>• El evento puede ocurrir sólo en circunstancias excepcionales (poco comunes o anormales)</t>
  </si>
  <si>
    <t>Almenos 1 vez en el último año.</t>
  </si>
  <si>
    <t>Más de 1 vez al año.</t>
  </si>
  <si>
    <t>Almenos 1 vez en los últimos 5 años.</t>
  </si>
  <si>
    <t>Almenos 1 vez en los últimos 2 años.</t>
  </si>
  <si>
    <t>No se ha presentado en los últimos 5 años.</t>
  </si>
  <si>
    <t>CATASTRÓFICO
5</t>
  </si>
  <si>
    <t>MAYOR
4</t>
  </si>
  <si>
    <t>MODERADO
3</t>
  </si>
  <si>
    <t>MENOR
2</t>
  </si>
  <si>
    <t>INSIGNIFICANTE
1</t>
  </si>
  <si>
    <t>Criterios para calificar el impacto – Riesgos de Seguridad Digital</t>
  </si>
  <si>
    <t>Afectación ≥X% de la población. 
Afectación ≥X% del presupuesto anual de la entidad. 
Afectación muy grave del medio ambiente que requiere de ≥X años de recuperación.</t>
  </si>
  <si>
    <t>Afectación muy grave de la integridad de la información debido al interés particular de los empleados y terceros. 
Afectación muy grave de la disponibilidad de la información debido al interés particular de los empleados y terceros. 
Afectación muy grave de la confidencialidad de la información debido al interés particular de los empleados y terceros.</t>
  </si>
  <si>
    <t>Afectación ≥X% de la población. 
Afectación ≥X% del presupuesto anual de la entidad. 
Afectación importante del medio ambiente que requiere de ≥X meses de recuperación.</t>
  </si>
  <si>
    <t>Afectación grave de la integridad de la información debido al interés particular de los empleados y terceros. 
Afectación grave de la disponibilidad de la información debido al interés particular de los empleados y terceros. 
Afectación grave de la confidencialidad de la información debido al interés particular de los empleados y terceros.</t>
  </si>
  <si>
    <t>Afectación ≥X% de la población. 
Afectación ≥X% del presupuesto anual de la entidad. 
Afectación leve del medio ambiente requiere de ≥X semanas de recuperación.</t>
  </si>
  <si>
    <t>Afectación moderada de la integridad de la información debido al interés particular de los empleados y terceros. 
Afectación moderada de la disponibilidad de la información debido al interés particular de los empleados y terceros. 
Afectación moderada de la confidencialidad de la información debido al interés particular de los empleados y terceros.</t>
  </si>
  <si>
    <t>Afectación ≥X% de la población. 
Afectación ≥X% del presupuesto anual de la entidad. 
Afectación leve del medio ambiente requiere de ≥X días de recuperación.</t>
  </si>
  <si>
    <t>Afectación leve de la integridad. 
Afectación leve de la disponibilidad. 
Afectación leve de la confidencialidad.</t>
  </si>
  <si>
    <t>Afectación ≥X% de la población. 
Afectación ≥X% del presupuesto anual de la entidad. 
No hay afectación medioambiental.</t>
  </si>
  <si>
    <t>Sin afectación de la integridad. 
Sin afectación de la disponibilidad. 
Sin afectación de la confidencialidad.</t>
  </si>
  <si>
    <t>RANGO DE CALIFICACIÓN</t>
  </si>
  <si>
    <t>Evaluación del Diseño del Control</t>
  </si>
  <si>
    <t>RESULTADO -
PESO EN LA EVALUACIÓN DEL DISEÑO DEL CONTROL</t>
  </si>
  <si>
    <t>Fuerte</t>
  </si>
  <si>
    <t>Debil</t>
  </si>
  <si>
    <t>Calificación entre 96 y 100</t>
  </si>
  <si>
    <t>Calificación entre 86 y 95</t>
  </si>
  <si>
    <t>Calificación entre 0 y 85</t>
  </si>
  <si>
    <t>Evaluación de la Ejecución del Control</t>
  </si>
  <si>
    <t>RESULTADO -
PESO EN LA EJECUCIÓN DEL CONTROL</t>
  </si>
  <si>
    <t>El control se ejecuta de manera consistente por parte del responsable</t>
  </si>
  <si>
    <t>El control se ejecuta algunas veces por parte del responsable</t>
  </si>
  <si>
    <t>El control no se ejecuta por parte del responsable</t>
  </si>
  <si>
    <t>Calificación de la Solidez del Conjunto de Controles</t>
  </si>
  <si>
    <t>El promedio de la solidez individual de cada control al sumarlos y ponderarlos es igual a 100</t>
  </si>
  <si>
    <t>El promedio de la solidez individual de cada control al sumarlos y ponderarlos está entre 50 y 99.</t>
  </si>
  <si>
    <t>El promedio de la solidez individual de cada control al sumarlos y ponderarlos es  menor a 50.</t>
  </si>
  <si>
    <t>RESULTADO -
EVALUACIÓN DE LA SOLIDEZ DEL CONJUNTO DE CONTROLES</t>
  </si>
  <si>
    <t>SOLIDEZ DEL CONJUNTO DE LOS CONTROLES</t>
  </si>
  <si>
    <t>CONTROLES AYUDAN A DISMINUIR LA PROBABILIDAD</t>
  </si>
  <si>
    <t>CONTROLES AYUDAN A DISMINUIR IMPACTO</t>
  </si>
  <si>
    <t># COLUMNAS EN LA MATRIZ DE RIESGO QUE SE DESPLAZA EN EL EJE DE LA PROBABILIDAD</t>
  </si>
  <si>
    <t># COLUMNAS EN LA MATRIZ DE RIESGO QUE SE DESPLAZA EN EL EJE DE IMPACTO</t>
  </si>
  <si>
    <t xml:space="preserve"> Posibles desplazamientos de la probabilidad y del impacto de los riesgos / Identificación Riesgos Residual</t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</si>
  <si>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Si la solidez del conjunto de los
controles es débil, este no disminuirá
ningún cuadrante de impacto o probabilidad asociado al riesgo.</t>
    </r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</si>
  <si>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Tratándose de riesgos de corrupción
únicamente hay disminución de probabilidad.
Es decir, para el impacto no opera el desplazamiento.</t>
    </r>
  </si>
  <si>
    <t>Responsable / Actividad</t>
  </si>
  <si>
    <t>Responsable / Monitoreo</t>
  </si>
  <si>
    <t>PLANES DE TRATAMIENTO
(Líderes de Proceso)</t>
  </si>
  <si>
    <t>Monitoreo</t>
  </si>
  <si>
    <t>¿Generar daño ambiental?</t>
  </si>
  <si>
    <t xml:space="preserve">
Insignificante</t>
  </si>
  <si>
    <t>Rara vez
1</t>
  </si>
  <si>
    <t>R3</t>
  </si>
  <si>
    <t>NA</t>
  </si>
  <si>
    <t>Peso del Diseño de cada control</t>
  </si>
  <si>
    <t>Peso de la ejecución de cada control</t>
  </si>
  <si>
    <t>Fuerte:</t>
  </si>
  <si>
    <t>calificación</t>
  </si>
  <si>
    <t>entre 96 y 100</t>
  </si>
  <si>
    <t>fuerte (siempre se ejecuta)</t>
  </si>
  <si>
    <t>fuerte + fuerte = fuerte</t>
  </si>
  <si>
    <t xml:space="preserve">moderado (algunas veces) </t>
  </si>
  <si>
    <t>fuerte + moderado = moderado</t>
  </si>
  <si>
    <t xml:space="preserve">débil (no se ejecuta) </t>
  </si>
  <si>
    <t xml:space="preserve">fuerte + débil = débil </t>
  </si>
  <si>
    <t>Moderado:</t>
  </si>
  <si>
    <t>entre 86 y 95</t>
  </si>
  <si>
    <t xml:space="preserve">fuerte (siempre se ejecuta) </t>
  </si>
  <si>
    <t>moderado + fuerte = moderado</t>
  </si>
  <si>
    <t>moderado + moderado = moderado</t>
  </si>
  <si>
    <t xml:space="preserve">moderado + débil = débil </t>
  </si>
  <si>
    <t>Débil:</t>
  </si>
  <si>
    <t>calificación entre</t>
  </si>
  <si>
    <t>0 y 85</t>
  </si>
  <si>
    <t xml:space="preserve">débil + fuerte = débil </t>
  </si>
  <si>
    <t>débil + moderado = débil</t>
  </si>
  <si>
    <t xml:space="preserve">débil + débil = débil </t>
  </si>
  <si>
    <t>Solidez individual de cada control:
Fuerte: 100
Moderado: 50
Débil: 0</t>
  </si>
  <si>
    <t>Se debe establecer acciones para fortalecer el control
Si / No</t>
  </si>
  <si>
    <t>Total
Diseñó Control</t>
  </si>
  <si>
    <t>Peso Diseño del control</t>
  </si>
  <si>
    <t>Peso de la Ejecución</t>
  </si>
  <si>
    <t>Solidez de Controles</t>
  </si>
  <si>
    <t xml:space="preserve">solidez Individual del control </t>
  </si>
  <si>
    <t>Calificación Controles</t>
  </si>
  <si>
    <t>Calificación del diseño de cada control:</t>
  </si>
  <si>
    <t>Calificación de Solidez de Conjunto de Controles</t>
  </si>
  <si>
    <t>Calificación de Solidez Individual de cada Control</t>
  </si>
  <si>
    <t>Débil</t>
  </si>
  <si>
    <t>CONTEXTO EXTERNO</t>
  </si>
  <si>
    <t>CONTEXTO INTERNO</t>
  </si>
  <si>
    <t>CONTEXTO DEL PROCESO</t>
  </si>
  <si>
    <t>Económico y financiero</t>
  </si>
  <si>
    <t>Social Cultural</t>
  </si>
  <si>
    <t>Diseño del Proceso</t>
  </si>
  <si>
    <t>Interacción Con Otros Procesos</t>
  </si>
  <si>
    <t>Procedimientos Asociados</t>
  </si>
  <si>
    <t>Responsables del Proceso</t>
  </si>
  <si>
    <t>Comunicación Entre Procesos</t>
  </si>
  <si>
    <t>Activos de Seguridad Digital del Proceso</t>
  </si>
  <si>
    <t>OPORTUNIDAD</t>
  </si>
  <si>
    <t>AMENAZA</t>
  </si>
  <si>
    <t>DEBILIDAD</t>
  </si>
  <si>
    <t>FORTALEZA</t>
  </si>
  <si>
    <t>Estrategias DO</t>
  </si>
  <si>
    <t>Estrategias FA</t>
  </si>
  <si>
    <t>PROCESO:</t>
  </si>
  <si>
    <t>Fecha de elaboración:</t>
  </si>
  <si>
    <t>Objetivo del Proceso:</t>
  </si>
  <si>
    <t>Estrategias FO</t>
  </si>
  <si>
    <t xml:space="preserve">ANÁLISIS DEL CONTEXTO </t>
  </si>
  <si>
    <t>GESTION FINANCIERA</t>
  </si>
  <si>
    <t>Apoyar a las directivas de la Institución en su gestión académica y administrativa,  administrando de manera eficaz, eficiente y efectiva los recursos financieros, con miras al logro de la misión y los planes Institucionales</t>
  </si>
  <si>
    <t>Token</t>
  </si>
  <si>
    <t>Posible pérdida del token y su uso por un tercero</t>
  </si>
  <si>
    <t>Posible uso de la IP asignada para el ingreso a las entidades bancarias</t>
  </si>
  <si>
    <t>Uso de cheques para la realización de pagos que no se hacen a través de CUN</t>
  </si>
  <si>
    <t>Chequeras</t>
  </si>
  <si>
    <t>Se trámita pagos por devolución de ingresos mediante cheque</t>
  </si>
  <si>
    <t>Conciliación bancaria</t>
  </si>
  <si>
    <t xml:space="preserve">Posible Transaciones fraudulentas por el uso de las chequeras o por el uso de medios tecnológicos por parte de personas no autorizadas </t>
  </si>
  <si>
    <t>*Investigaciones penales, fiscales y disciplinarias de los funcionarios encargados                                  *Detrimento patrimonial                             *Hallazgos entes de control</t>
  </si>
  <si>
    <t>situaciones como el uso de chequeras….. Pueden llevar a que se realien transacciones por personas no autiorizadas lo que lleva a que … se de un detrimento patrimonial, con la generacion de investigaciones…</t>
  </si>
  <si>
    <t>hackers</t>
  </si>
  <si>
    <t>uso no autorizado de la IP</t>
  </si>
  <si>
    <t>Firma de los cheques con firma conjunta del Rector y la Tesorera con sello humedo y pago unicamente a primer beneficiario</t>
  </si>
  <si>
    <t xml:space="preserve">Custodia de token mediante caja fuerte, </t>
  </si>
  <si>
    <t>uso de planillas para la entrega de cheques</t>
  </si>
  <si>
    <t>Poner denuncia ante ls entes correpondientes 
informar a aseguradora.</t>
  </si>
  <si>
    <t>Ajustar el procedimiento respecto al control de conciliancion bancaria, modificando su periodicidad a semanal, conciliando con movimientos bancarios con las transacciones de la entidad</t>
  </si>
  <si>
    <t>lider proceso gestión financiera</t>
  </si>
  <si>
    <t>procedimiento ajustado</t>
  </si>
  <si>
    <t>procedimiento en el SGC</t>
  </si>
  <si>
    <t>procedimiento</t>
  </si>
  <si>
    <t>verificar si se ajustó el procedimiento y se esta ejecutando el control con la nueva periodicidad</t>
  </si>
  <si>
    <t>procedimeinto ajustado y en ejecución</t>
  </si>
  <si>
    <t>FORMATO MATRIZ DE RIESGOS DE PROCESO GESTIÓN FINANCIERA</t>
  </si>
  <si>
    <t xml:space="preserve">VERSIÓN: 3.0 </t>
  </si>
  <si>
    <t xml:space="preserve">Elaboro: </t>
  </si>
  <si>
    <t xml:space="preserve">Reviso: </t>
  </si>
  <si>
    <t xml:space="preserve">Erley Ricardo Parra (Asesor Control Interno) </t>
  </si>
  <si>
    <t xml:space="preserve">Fecha Elaboración: </t>
  </si>
  <si>
    <t xml:space="preserve">Octubre 01 de 2019 </t>
  </si>
  <si>
    <t>Sandra Piedad Riaño Bustamante</t>
  </si>
  <si>
    <t>CÓDIGO: MR-GFI-01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</si>
</sst>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Black"/>
      <family val="2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 tint="4.9989318521683403E-2"/>
      <name val="Arial"/>
      <family val="2"/>
    </font>
    <font>
      <b/>
      <sz val="9"/>
      <color rgb="FF000000"/>
      <name val="Arial"/>
      <family val="2"/>
    </font>
    <font>
      <b/>
      <sz val="10.5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0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F9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75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555">
    <xf numFmtId="0" fontId="0" fillId="0" borderId="0" xfId="0"/>
    <xf numFmtId="0" fontId="0" fillId="3" borderId="0" xfId="0" applyFill="1"/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left" vertical="center"/>
    </xf>
    <xf numFmtId="14" fontId="8" fillId="3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2" xfId="2" applyFont="1" applyBorder="1" applyAlignment="1" applyProtection="1">
      <alignment horizontal="left" vertical="center" wrapText="1"/>
      <protection hidden="1"/>
    </xf>
    <xf numFmtId="14" fontId="1" fillId="0" borderId="2" xfId="2" applyNumberFormat="1" applyFont="1" applyBorder="1" applyAlignment="1" applyProtection="1">
      <alignment horizontal="center" vertical="center" wrapText="1"/>
      <protection hidden="1"/>
    </xf>
    <xf numFmtId="0" fontId="7" fillId="0" borderId="2" xfId="1" applyFont="1" applyBorder="1" applyAlignment="1">
      <alignment horizontal="left" vertical="center" wrapText="1"/>
    </xf>
    <xf numFmtId="0" fontId="0" fillId="0" borderId="2" xfId="0" applyBorder="1"/>
    <xf numFmtId="14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11" fillId="9" borderId="20" xfId="0" applyFont="1" applyFill="1" applyBorder="1" applyAlignment="1">
      <alignment horizontal="center" vertical="center" wrapText="1"/>
    </xf>
    <xf numFmtId="0" fontId="1" fillId="0" borderId="6" xfId="2" applyFont="1" applyBorder="1" applyAlignment="1" applyProtection="1">
      <alignment horizontal="left" vertical="center" wrapText="1"/>
      <protection hidden="1"/>
    </xf>
    <xf numFmtId="0" fontId="0" fillId="0" borderId="6" xfId="0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center" vertical="center" wrapText="1"/>
    </xf>
    <xf numFmtId="0" fontId="8" fillId="3" borderId="11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1" fillId="0" borderId="11" xfId="2" applyFont="1" applyBorder="1" applyAlignment="1" applyProtection="1">
      <alignment horizontal="left" vertical="center" wrapText="1"/>
      <protection hidden="1"/>
    </xf>
    <xf numFmtId="0" fontId="0" fillId="0" borderId="11" xfId="0" applyBorder="1" applyAlignment="1">
      <alignment horizontal="center" vertical="center"/>
    </xf>
    <xf numFmtId="0" fontId="8" fillId="3" borderId="20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1" fillId="0" borderId="20" xfId="2" applyFont="1" applyBorder="1" applyAlignment="1" applyProtection="1">
      <alignment horizontal="left" vertical="center" wrapText="1"/>
      <protection hidden="1"/>
    </xf>
    <xf numFmtId="0" fontId="0" fillId="0" borderId="20" xfId="0" applyBorder="1" applyAlignment="1">
      <alignment horizontal="center" vertical="center"/>
    </xf>
    <xf numFmtId="14" fontId="1" fillId="0" borderId="20" xfId="2" applyNumberFormat="1" applyFont="1" applyBorder="1" applyAlignment="1" applyProtection="1">
      <alignment horizontal="center" vertical="center" wrapText="1"/>
      <protection hidden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14" fontId="1" fillId="0" borderId="11" xfId="2" applyNumberFormat="1" applyFont="1" applyBorder="1" applyAlignment="1" applyProtection="1">
      <alignment horizontal="center" vertical="center" wrapText="1"/>
      <protection hidden="1"/>
    </xf>
    <xf numFmtId="0" fontId="7" fillId="0" borderId="11" xfId="1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5" xfId="1" applyFont="1" applyBorder="1" applyAlignment="1">
      <alignment vertical="center" wrapText="1"/>
    </xf>
    <xf numFmtId="0" fontId="7" fillId="0" borderId="11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14" fontId="1" fillId="0" borderId="8" xfId="2" applyNumberFormat="1" applyFont="1" applyBorder="1" applyAlignment="1" applyProtection="1">
      <alignment horizontal="center" vertical="center" wrapText="1"/>
      <protection hidden="1"/>
    </xf>
    <xf numFmtId="14" fontId="1" fillId="0" borderId="4" xfId="2" applyNumberFormat="1" applyFont="1" applyBorder="1" applyAlignment="1" applyProtection="1">
      <alignment horizontal="center" vertical="center" wrapText="1"/>
      <protection hidden="1"/>
    </xf>
    <xf numFmtId="14" fontId="1" fillId="0" borderId="4" xfId="2" applyNumberFormat="1" applyFont="1" applyBorder="1" applyAlignment="1" applyProtection="1">
      <alignment vertical="center" wrapText="1"/>
      <protection hidden="1"/>
    </xf>
    <xf numFmtId="14" fontId="1" fillId="0" borderId="8" xfId="2" applyNumberFormat="1" applyFont="1" applyBorder="1" applyAlignment="1" applyProtection="1">
      <alignment vertical="center" wrapText="1"/>
      <protection hidden="1"/>
    </xf>
    <xf numFmtId="14" fontId="1" fillId="0" borderId="17" xfId="2" applyNumberFormat="1" applyFont="1" applyBorder="1" applyAlignment="1" applyProtection="1">
      <alignment horizontal="center" vertical="center" wrapText="1"/>
      <protection hidden="1"/>
    </xf>
    <xf numFmtId="0" fontId="24" fillId="6" borderId="20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7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top" wrapText="1"/>
    </xf>
    <xf numFmtId="0" fontId="8" fillId="3" borderId="6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23" fillId="6" borderId="20" xfId="0" applyFont="1" applyFill="1" applyBorder="1" applyAlignment="1">
      <alignment horizontal="center" vertical="center" wrapText="1"/>
    </xf>
    <xf numFmtId="0" fontId="0" fillId="0" borderId="20" xfId="0" applyBorder="1"/>
    <xf numFmtId="0" fontId="13" fillId="6" borderId="32" xfId="0" applyFont="1" applyFill="1" applyBorder="1" applyAlignment="1">
      <alignment horizontal="center" vertical="center" wrapText="1"/>
    </xf>
    <xf numFmtId="0" fontId="29" fillId="6" borderId="20" xfId="0" applyFont="1" applyFill="1" applyBorder="1" applyAlignment="1">
      <alignment horizontal="center" vertical="center" wrapText="1"/>
    </xf>
    <xf numFmtId="0" fontId="0" fillId="0" borderId="6" xfId="0" applyBorder="1"/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3" fillId="3" borderId="14" xfId="0" applyFont="1" applyFill="1" applyBorder="1" applyAlignment="1">
      <alignment horizontal="center" vertical="center" readingOrder="1"/>
    </xf>
    <xf numFmtId="0" fontId="32" fillId="0" borderId="15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readingOrder="1"/>
    </xf>
    <xf numFmtId="49" fontId="33" fillId="3" borderId="20" xfId="0" applyNumberFormat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readingOrder="1"/>
    </xf>
    <xf numFmtId="0" fontId="33" fillId="3" borderId="6" xfId="0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2" fillId="0" borderId="41" xfId="0" applyFont="1" applyBorder="1" applyAlignment="1">
      <alignment vertical="center" wrapText="1"/>
    </xf>
    <xf numFmtId="0" fontId="32" fillId="0" borderId="42" xfId="0" applyFont="1" applyBorder="1" applyAlignment="1">
      <alignment vertical="center" wrapText="1"/>
    </xf>
    <xf numFmtId="0" fontId="32" fillId="0" borderId="51" xfId="0" applyFont="1" applyBorder="1" applyAlignment="1">
      <alignment vertical="center" wrapText="1"/>
    </xf>
    <xf numFmtId="0" fontId="26" fillId="0" borderId="55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0" fontId="10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26" fillId="12" borderId="29" xfId="0" applyFont="1" applyFill="1" applyBorder="1" applyAlignment="1">
      <alignment horizontal="center" vertical="center" wrapText="1"/>
    </xf>
    <xf numFmtId="0" fontId="26" fillId="12" borderId="30" xfId="0" applyFont="1" applyFill="1" applyBorder="1" applyAlignment="1">
      <alignment horizontal="center" vertical="center" wrapText="1"/>
    </xf>
    <xf numFmtId="0" fontId="26" fillId="12" borderId="31" xfId="0" applyFont="1" applyFill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0" fillId="8" borderId="0" xfId="0" applyFill="1" applyAlignment="1">
      <alignment vertical="top" wrapText="1"/>
    </xf>
    <xf numFmtId="14" fontId="11" fillId="6" borderId="5" xfId="0" applyNumberFormat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14" fontId="11" fillId="6" borderId="22" xfId="0" applyNumberFormat="1" applyFont="1" applyFill="1" applyBorder="1" applyAlignment="1">
      <alignment horizontal="center" vertical="center" wrapText="1"/>
    </xf>
    <xf numFmtId="14" fontId="1" fillId="0" borderId="10" xfId="2" applyNumberFormat="1" applyFont="1" applyBorder="1" applyAlignment="1" applyProtection="1">
      <alignment horizontal="center" vertical="center" wrapText="1"/>
      <protection hidden="1"/>
    </xf>
    <xf numFmtId="0" fontId="7" fillId="0" borderId="12" xfId="1" applyFont="1" applyBorder="1" applyAlignment="1">
      <alignment horizontal="left" vertical="center" wrapText="1"/>
    </xf>
    <xf numFmtId="14" fontId="1" fillId="0" borderId="14" xfId="2" applyNumberFormat="1" applyFont="1" applyBorder="1" applyAlignment="1" applyProtection="1">
      <alignment horizontal="center" vertical="center" wrapText="1"/>
      <protection hidden="1"/>
    </xf>
    <xf numFmtId="0" fontId="7" fillId="0" borderId="15" xfId="1" applyFont="1" applyBorder="1" applyAlignment="1">
      <alignment horizontal="left" vertical="center" wrapText="1"/>
    </xf>
    <xf numFmtId="14" fontId="1" fillId="0" borderId="14" xfId="2" applyNumberFormat="1" applyFont="1" applyBorder="1" applyAlignment="1" applyProtection="1">
      <alignment vertical="center" wrapText="1"/>
      <protection hidden="1"/>
    </xf>
    <xf numFmtId="14" fontId="1" fillId="0" borderId="10" xfId="2" applyNumberFormat="1" applyFont="1" applyBorder="1" applyAlignment="1" applyProtection="1">
      <alignment vertical="center" wrapText="1"/>
      <protection hidden="1"/>
    </xf>
    <xf numFmtId="14" fontId="1" fillId="0" borderId="19" xfId="2" applyNumberFormat="1" applyFont="1" applyBorder="1" applyAlignment="1" applyProtection="1">
      <alignment horizontal="center" vertical="center" wrapText="1"/>
      <protection hidden="1"/>
    </xf>
    <xf numFmtId="0" fontId="35" fillId="7" borderId="2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15" fillId="0" borderId="47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left" vertical="top" wrapText="1"/>
    </xf>
    <xf numFmtId="0" fontId="23" fillId="6" borderId="18" xfId="0" applyFont="1" applyFill="1" applyBorder="1" applyAlignment="1">
      <alignment horizontal="center" vertical="center" wrapText="1"/>
    </xf>
    <xf numFmtId="14" fontId="1" fillId="0" borderId="35" xfId="2" applyNumberFormat="1" applyFont="1" applyBorder="1" applyAlignment="1" applyProtection="1">
      <alignment vertical="center" wrapText="1"/>
      <protection hidden="1"/>
    </xf>
    <xf numFmtId="14" fontId="1" fillId="0" borderId="6" xfId="2" applyNumberFormat="1" applyFont="1" applyBorder="1" applyAlignment="1" applyProtection="1">
      <alignment horizontal="center" vertical="center" wrapText="1"/>
      <protection hidden="1"/>
    </xf>
    <xf numFmtId="0" fontId="7" fillId="0" borderId="6" xfId="1" applyFont="1" applyBorder="1" applyAlignment="1">
      <alignment vertical="center" wrapText="1"/>
    </xf>
    <xf numFmtId="0" fontId="7" fillId="0" borderId="37" xfId="1" applyFont="1" applyBorder="1" applyAlignment="1">
      <alignment vertical="center" wrapText="1"/>
    </xf>
    <xf numFmtId="14" fontId="1" fillId="0" borderId="59" xfId="2" applyNumberFormat="1" applyFont="1" applyBorder="1" applyAlignment="1" applyProtection="1">
      <alignment vertical="center" wrapText="1"/>
      <protection hidden="1"/>
    </xf>
    <xf numFmtId="0" fontId="8" fillId="13" borderId="2" xfId="0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8" fillId="0" borderId="59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13" borderId="20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20" xfId="0" applyFont="1" applyFill="1" applyBorder="1" applyAlignment="1">
      <alignment horizontal="left" vertical="top" wrapText="1"/>
    </xf>
    <xf numFmtId="0" fontId="24" fillId="6" borderId="2" xfId="0" applyFont="1" applyFill="1" applyBorder="1" applyAlignment="1">
      <alignment horizontal="center" vertical="center" wrapText="1"/>
    </xf>
    <xf numFmtId="0" fontId="36" fillId="6" borderId="6" xfId="0" applyFont="1" applyFill="1" applyBorder="1" applyAlignment="1">
      <alignment horizontal="left" vertical="top" wrapText="1"/>
    </xf>
    <xf numFmtId="0" fontId="31" fillId="12" borderId="26" xfId="0" applyFont="1" applyFill="1" applyBorder="1" applyAlignment="1">
      <alignment vertical="center" wrapText="1"/>
    </xf>
    <xf numFmtId="0" fontId="31" fillId="12" borderId="55" xfId="0" applyFont="1" applyFill="1" applyBorder="1" applyAlignment="1">
      <alignment vertical="center" wrapText="1"/>
    </xf>
    <xf numFmtId="0" fontId="38" fillId="0" borderId="47" xfId="0" applyFont="1" applyBorder="1" applyAlignment="1">
      <alignment horizontal="justify" vertical="center" wrapText="1"/>
    </xf>
    <xf numFmtId="0" fontId="38" fillId="0" borderId="60" xfId="0" applyFont="1" applyBorder="1" applyAlignment="1">
      <alignment horizontal="justify" vertical="center" wrapText="1"/>
    </xf>
    <xf numFmtId="0" fontId="38" fillId="0" borderId="60" xfId="0" applyFont="1" applyBorder="1" applyAlignment="1">
      <alignment horizontal="center" vertical="center" wrapText="1"/>
    </xf>
    <xf numFmtId="0" fontId="38" fillId="0" borderId="49" xfId="0" applyFont="1" applyBorder="1" applyAlignment="1">
      <alignment horizontal="justify" vertical="center" wrapText="1"/>
    </xf>
    <xf numFmtId="0" fontId="7" fillId="6" borderId="2" xfId="1" applyFont="1" applyFill="1" applyBorder="1" applyAlignment="1">
      <alignment horizontal="left" vertical="center" wrapText="1"/>
    </xf>
    <xf numFmtId="0" fontId="7" fillId="6" borderId="11" xfId="1" applyFont="1" applyFill="1" applyBorder="1" applyAlignment="1">
      <alignment horizontal="left" vertical="top" wrapText="1"/>
    </xf>
    <xf numFmtId="0" fontId="7" fillId="6" borderId="6" xfId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vertical="center" wrapText="1"/>
    </xf>
    <xf numFmtId="0" fontId="18" fillId="0" borderId="59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14" fontId="1" fillId="0" borderId="15" xfId="2" applyNumberFormat="1" applyFont="1" applyBorder="1" applyAlignment="1" applyProtection="1">
      <alignment horizontal="center" vertical="center" wrapText="1"/>
      <protection hidden="1"/>
    </xf>
    <xf numFmtId="0" fontId="8" fillId="0" borderId="15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14" fontId="1" fillId="0" borderId="37" xfId="2" applyNumberFormat="1" applyFont="1" applyBorder="1" applyAlignment="1" applyProtection="1">
      <alignment horizontal="center" vertical="center" wrapText="1"/>
      <protection hidden="1"/>
    </xf>
    <xf numFmtId="0" fontId="14" fillId="3" borderId="30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7" fillId="0" borderId="61" xfId="1" applyFont="1" applyBorder="1" applyAlignment="1">
      <alignment vertical="center" wrapText="1"/>
    </xf>
    <xf numFmtId="14" fontId="1" fillId="0" borderId="63" xfId="2" applyNumberFormat="1" applyFont="1" applyBorder="1" applyAlignment="1" applyProtection="1">
      <alignment vertical="center" wrapText="1"/>
      <protection hidden="1"/>
    </xf>
    <xf numFmtId="0" fontId="8" fillId="0" borderId="37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left" vertical="center" wrapText="1"/>
    </xf>
    <xf numFmtId="0" fontId="14" fillId="3" borderId="29" xfId="0" applyFont="1" applyFill="1" applyBorder="1" applyAlignment="1">
      <alignment vertical="center" wrapText="1"/>
    </xf>
    <xf numFmtId="0" fontId="8" fillId="3" borderId="35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8" fillId="3" borderId="62" xfId="0" applyFont="1" applyFill="1" applyBorder="1" applyAlignment="1">
      <alignment vertical="center" wrapText="1"/>
    </xf>
    <xf numFmtId="0" fontId="8" fillId="6" borderId="35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62" xfId="0" applyFont="1" applyFill="1" applyBorder="1" applyAlignment="1">
      <alignment vertical="center" wrapText="1"/>
    </xf>
    <xf numFmtId="0" fontId="8" fillId="6" borderId="61" xfId="0" applyFont="1" applyFill="1" applyBorder="1" applyAlignment="1">
      <alignment vertical="center" wrapText="1"/>
    </xf>
    <xf numFmtId="0" fontId="14" fillId="6" borderId="29" xfId="0" applyFont="1" applyFill="1" applyBorder="1" applyAlignment="1">
      <alignment vertical="center" wrapText="1"/>
    </xf>
    <xf numFmtId="0" fontId="8" fillId="6" borderId="19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vertical="center" wrapText="1"/>
    </xf>
    <xf numFmtId="0" fontId="14" fillId="3" borderId="29" xfId="0" applyFont="1" applyFill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14" fillId="3" borderId="6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54" xfId="0" applyBorder="1" applyAlignment="1">
      <alignment vertical="center"/>
    </xf>
    <xf numFmtId="0" fontId="3" fillId="0" borderId="55" xfId="0" applyFont="1" applyBorder="1" applyAlignment="1">
      <alignment horizontal="center" vertical="center"/>
    </xf>
    <xf numFmtId="0" fontId="39" fillId="3" borderId="0" xfId="0" applyFont="1" applyFill="1" applyAlignment="1">
      <alignment vertical="center"/>
    </xf>
    <xf numFmtId="0" fontId="5" fillId="14" borderId="3" xfId="0" applyFont="1" applyFill="1" applyBorder="1" applyAlignment="1">
      <alignment vertical="center"/>
    </xf>
    <xf numFmtId="0" fontId="5" fillId="14" borderId="2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0" fillId="0" borderId="20" xfId="0" applyBorder="1" applyAlignment="1">
      <alignment wrapText="1"/>
    </xf>
    <xf numFmtId="0" fontId="1" fillId="6" borderId="2" xfId="0" applyFont="1" applyFill="1" applyBorder="1" applyAlignment="1">
      <alignment horizontal="left" vertical="top" wrapText="1"/>
    </xf>
    <xf numFmtId="0" fontId="18" fillId="0" borderId="6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1" fillId="3" borderId="6" xfId="0" applyFont="1" applyFill="1" applyBorder="1" applyAlignment="1">
      <alignment horizontal="center" vertical="center" wrapText="1"/>
    </xf>
    <xf numFmtId="0" fontId="15" fillId="0" borderId="2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3" borderId="2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1" fillId="17" borderId="19" xfId="0" applyFont="1" applyFill="1" applyBorder="1" applyAlignment="1">
      <alignment horizontal="center" vertical="center" wrapText="1"/>
    </xf>
    <xf numFmtId="0" fontId="11" fillId="17" borderId="20" xfId="0" applyFont="1" applyFill="1" applyBorder="1" applyAlignment="1">
      <alignment horizontal="center" vertical="center" wrapText="1"/>
    </xf>
    <xf numFmtId="0" fontId="11" fillId="17" borderId="21" xfId="0" applyFont="1" applyFill="1" applyBorder="1" applyAlignment="1">
      <alignment horizontal="center" vertical="center" wrapText="1"/>
    </xf>
    <xf numFmtId="0" fontId="13" fillId="18" borderId="32" xfId="0" applyFont="1" applyFill="1" applyBorder="1" applyAlignment="1">
      <alignment horizontal="center" vertical="center" wrapText="1"/>
    </xf>
    <xf numFmtId="0" fontId="29" fillId="18" borderId="20" xfId="0" applyFont="1" applyFill="1" applyBorder="1" applyAlignment="1">
      <alignment horizontal="center" vertical="center" wrapText="1"/>
    </xf>
    <xf numFmtId="0" fontId="23" fillId="18" borderId="20" xfId="0" applyFont="1" applyFill="1" applyBorder="1" applyAlignment="1">
      <alignment horizontal="center" vertical="center" wrapText="1"/>
    </xf>
    <xf numFmtId="0" fontId="23" fillId="18" borderId="21" xfId="0" applyFont="1" applyFill="1" applyBorder="1" applyAlignment="1">
      <alignment horizontal="center" vertical="center" wrapText="1"/>
    </xf>
    <xf numFmtId="0" fontId="11" fillId="18" borderId="19" xfId="0" applyFont="1" applyFill="1" applyBorder="1" applyAlignment="1">
      <alignment horizontal="center" vertical="center" wrapText="1"/>
    </xf>
    <xf numFmtId="0" fontId="11" fillId="18" borderId="20" xfId="0" applyFont="1" applyFill="1" applyBorder="1" applyAlignment="1">
      <alignment horizontal="center" vertical="center" wrapText="1"/>
    </xf>
    <xf numFmtId="0" fontId="11" fillId="18" borderId="18" xfId="0" applyFont="1" applyFill="1" applyBorder="1" applyAlignment="1">
      <alignment horizontal="center" vertical="center" wrapText="1"/>
    </xf>
    <xf numFmtId="14" fontId="11" fillId="19" borderId="22" xfId="0" applyNumberFormat="1" applyFont="1" applyFill="1" applyBorder="1" applyAlignment="1">
      <alignment horizontal="center" vertical="center" wrapText="1"/>
    </xf>
    <xf numFmtId="14" fontId="11" fillId="19" borderId="5" xfId="0" applyNumberFormat="1" applyFont="1" applyFill="1" applyBorder="1" applyAlignment="1">
      <alignment horizontal="center" vertical="center" wrapText="1"/>
    </xf>
    <xf numFmtId="0" fontId="11" fillId="19" borderId="5" xfId="0" applyFont="1" applyFill="1" applyBorder="1" applyAlignment="1">
      <alignment horizontal="center" vertical="center" wrapText="1"/>
    </xf>
    <xf numFmtId="0" fontId="11" fillId="19" borderId="36" xfId="0" applyFont="1" applyFill="1" applyBorder="1" applyAlignment="1">
      <alignment horizontal="center" vertical="center" wrapText="1"/>
    </xf>
    <xf numFmtId="0" fontId="11" fillId="19" borderId="23" xfId="0" applyFont="1" applyFill="1" applyBorder="1" applyAlignment="1">
      <alignment horizontal="center" vertical="center" wrapText="1"/>
    </xf>
    <xf numFmtId="0" fontId="11" fillId="20" borderId="0" xfId="0" applyFont="1" applyFill="1" applyAlignment="1">
      <alignment horizontal="center" vertical="center" wrapText="1"/>
    </xf>
    <xf numFmtId="0" fontId="11" fillId="20" borderId="36" xfId="0" applyFont="1" applyFill="1" applyBorder="1" applyAlignment="1">
      <alignment horizontal="center" vertical="center" wrapText="1"/>
    </xf>
    <xf numFmtId="0" fontId="11" fillId="20" borderId="23" xfId="0" applyFont="1" applyFill="1" applyBorder="1" applyAlignment="1">
      <alignment horizontal="center" vertical="center" wrapText="1"/>
    </xf>
    <xf numFmtId="0" fontId="14" fillId="21" borderId="2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8" fillId="3" borderId="3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1" fillId="18" borderId="9" xfId="0" applyFont="1" applyFill="1" applyBorder="1" applyAlignment="1">
      <alignment horizontal="center" vertical="center" wrapText="1"/>
    </xf>
    <xf numFmtId="0" fontId="11" fillId="18" borderId="40" xfId="0" applyFont="1" applyFill="1" applyBorder="1" applyAlignment="1">
      <alignment horizontal="center" vertical="center" wrapText="1"/>
    </xf>
    <xf numFmtId="0" fontId="11" fillId="18" borderId="10" xfId="0" applyFont="1" applyFill="1" applyBorder="1" applyAlignment="1">
      <alignment horizontal="center" vertical="center" wrapText="1"/>
    </xf>
    <xf numFmtId="0" fontId="11" fillId="18" borderId="11" xfId="0" applyFont="1" applyFill="1" applyBorder="1" applyAlignment="1">
      <alignment horizontal="center" vertical="center" wrapText="1"/>
    </xf>
    <xf numFmtId="0" fontId="15" fillId="0" borderId="32" xfId="2" applyFont="1" applyBorder="1" applyAlignment="1" applyProtection="1">
      <alignment horizontal="center" vertical="center" wrapText="1"/>
      <protection hidden="1"/>
    </xf>
    <xf numFmtId="0" fontId="15" fillId="0" borderId="5" xfId="2" applyFont="1" applyBorder="1" applyAlignment="1" applyProtection="1">
      <alignment horizontal="center" vertical="center" wrapText="1"/>
      <protection hidden="1"/>
    </xf>
    <xf numFmtId="0" fontId="15" fillId="0" borderId="6" xfId="2" applyFont="1" applyBorder="1" applyAlignment="1" applyProtection="1">
      <alignment horizontal="center" vertical="center" wrapText="1"/>
      <protection hidden="1"/>
    </xf>
    <xf numFmtId="0" fontId="15" fillId="0" borderId="43" xfId="2" applyFont="1" applyBorder="1" applyAlignment="1" applyProtection="1">
      <alignment horizontal="center" vertical="center" wrapText="1"/>
      <protection hidden="1"/>
    </xf>
    <xf numFmtId="0" fontId="7" fillId="5" borderId="5" xfId="1" applyFont="1" applyFill="1" applyBorder="1" applyAlignment="1">
      <alignment horizontal="center" vertical="center" wrapText="1"/>
    </xf>
    <xf numFmtId="0" fontId="7" fillId="5" borderId="43" xfId="1" applyFont="1" applyFill="1" applyBorder="1" applyAlignment="1">
      <alignment horizontal="center" vertical="center" wrapText="1"/>
    </xf>
    <xf numFmtId="2" fontId="24" fillId="6" borderId="32" xfId="0" applyNumberFormat="1" applyFont="1" applyFill="1" applyBorder="1" applyAlignment="1">
      <alignment horizontal="center" vertical="center" wrapText="1"/>
    </xf>
    <xf numFmtId="2" fontId="24" fillId="6" borderId="5" xfId="0" applyNumberFormat="1" applyFont="1" applyFill="1" applyBorder="1" applyAlignment="1">
      <alignment horizontal="center" vertical="center" wrapText="1"/>
    </xf>
    <xf numFmtId="2" fontId="24" fillId="6" borderId="43" xfId="0" applyNumberFormat="1" applyFont="1" applyFill="1" applyBorder="1" applyAlignment="1">
      <alignment horizontal="center" vertical="center" wrapText="1"/>
    </xf>
    <xf numFmtId="0" fontId="24" fillId="6" borderId="32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24" fillId="6" borderId="43" xfId="0" applyFont="1" applyFill="1" applyBorder="1" applyAlignment="1">
      <alignment horizontal="center" vertical="center" wrapText="1"/>
    </xf>
    <xf numFmtId="0" fontId="25" fillId="0" borderId="11" xfId="2" applyFont="1" applyBorder="1" applyAlignment="1" applyProtection="1">
      <alignment horizontal="center" vertical="center" wrapText="1"/>
      <protection hidden="1"/>
    </xf>
    <xf numFmtId="0" fontId="25" fillId="0" borderId="2" xfId="2" applyFont="1" applyBorder="1" applyAlignment="1" applyProtection="1">
      <alignment horizontal="center" vertical="center" wrapText="1"/>
      <protection hidden="1"/>
    </xf>
    <xf numFmtId="0" fontId="25" fillId="0" borderId="20" xfId="2" applyFont="1" applyBorder="1" applyAlignment="1" applyProtection="1">
      <alignment horizontal="center" vertical="center" wrapText="1"/>
      <protection hidden="1"/>
    </xf>
    <xf numFmtId="0" fontId="23" fillId="18" borderId="61" xfId="0" applyFont="1" applyFill="1" applyBorder="1" applyAlignment="1">
      <alignment horizontal="center" vertical="center" wrapText="1"/>
    </xf>
    <xf numFmtId="0" fontId="23" fillId="18" borderId="43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top" wrapText="1"/>
    </xf>
    <xf numFmtId="0" fontId="18" fillId="0" borderId="46" xfId="0" applyFont="1" applyBorder="1" applyAlignment="1">
      <alignment horizontal="left" vertical="top" wrapText="1"/>
    </xf>
    <xf numFmtId="0" fontId="15" fillId="0" borderId="22" xfId="2" applyFont="1" applyBorder="1" applyAlignment="1" applyProtection="1">
      <alignment horizontal="center" vertical="center" wrapText="1"/>
      <protection hidden="1"/>
    </xf>
    <xf numFmtId="0" fontId="15" fillId="0" borderId="44" xfId="2" applyFont="1" applyBorder="1" applyAlignment="1" applyProtection="1">
      <alignment horizontal="center" vertical="center" wrapText="1"/>
      <protection hidden="1"/>
    </xf>
    <xf numFmtId="0" fontId="16" fillId="0" borderId="5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36" fillId="3" borderId="32" xfId="0" applyFont="1" applyFill="1" applyBorder="1" applyAlignment="1">
      <alignment horizontal="center" vertical="top" wrapText="1"/>
    </xf>
    <xf numFmtId="0" fontId="36" fillId="3" borderId="5" xfId="0" applyFont="1" applyFill="1" applyBorder="1" applyAlignment="1">
      <alignment horizontal="center" vertical="top" wrapText="1"/>
    </xf>
    <xf numFmtId="0" fontId="36" fillId="3" borderId="43" xfId="0" applyFont="1" applyFill="1" applyBorder="1" applyAlignment="1">
      <alignment horizontal="center" vertical="top" wrapText="1"/>
    </xf>
    <xf numFmtId="0" fontId="15" fillId="0" borderId="48" xfId="1" applyFont="1" applyBorder="1" applyAlignment="1">
      <alignment horizontal="center" vertical="center" wrapText="1"/>
    </xf>
    <xf numFmtId="0" fontId="15" fillId="0" borderId="47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7" fillId="5" borderId="45" xfId="1" applyFont="1" applyFill="1" applyBorder="1" applyAlignment="1">
      <alignment horizontal="center" vertical="center" wrapText="1"/>
    </xf>
    <xf numFmtId="0" fontId="7" fillId="5" borderId="23" xfId="1" applyFont="1" applyFill="1" applyBorder="1" applyAlignment="1">
      <alignment horizontal="center" vertical="center" wrapText="1"/>
    </xf>
    <xf numFmtId="0" fontId="7" fillId="5" borderId="46" xfId="1" applyFont="1" applyFill="1" applyBorder="1" applyAlignment="1">
      <alignment horizontal="center" vertical="center" wrapText="1"/>
    </xf>
    <xf numFmtId="0" fontId="11" fillId="15" borderId="6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/>
    </xf>
    <xf numFmtId="0" fontId="11" fillId="15" borderId="61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 wrapText="1"/>
    </xf>
    <xf numFmtId="0" fontId="11" fillId="15" borderId="61" xfId="0" applyFont="1" applyFill="1" applyBorder="1" applyAlignment="1">
      <alignment horizontal="center" vertical="center" wrapText="1"/>
    </xf>
    <xf numFmtId="0" fontId="11" fillId="18" borderId="32" xfId="0" applyFont="1" applyFill="1" applyBorder="1" applyAlignment="1">
      <alignment horizontal="center" vertical="center" wrapText="1"/>
    </xf>
    <xf numFmtId="0" fontId="11" fillId="18" borderId="43" xfId="0" applyFont="1" applyFill="1" applyBorder="1" applyAlignment="1">
      <alignment horizontal="center" vertical="center" wrapText="1"/>
    </xf>
    <xf numFmtId="0" fontId="34" fillId="3" borderId="71" xfId="0" applyFont="1" applyFill="1" applyBorder="1" applyAlignment="1">
      <alignment horizontal="center" vertical="center"/>
    </xf>
    <xf numFmtId="0" fontId="34" fillId="3" borderId="69" xfId="0" applyFont="1" applyFill="1" applyBorder="1" applyAlignment="1">
      <alignment horizontal="center" vertical="center"/>
    </xf>
    <xf numFmtId="0" fontId="34" fillId="3" borderId="72" xfId="0" applyFont="1" applyFill="1" applyBorder="1" applyAlignment="1">
      <alignment horizontal="center" vertical="center"/>
    </xf>
    <xf numFmtId="0" fontId="34" fillId="3" borderId="24" xfId="0" applyFont="1" applyFill="1" applyBorder="1" applyAlignment="1">
      <alignment horizontal="center" vertical="center"/>
    </xf>
    <xf numFmtId="0" fontId="34" fillId="3" borderId="66" xfId="0" applyFont="1" applyFill="1" applyBorder="1" applyAlignment="1">
      <alignment horizontal="center" vertical="center"/>
    </xf>
    <xf numFmtId="0" fontId="34" fillId="3" borderId="59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3" fillId="18" borderId="32" xfId="0" applyFont="1" applyFill="1" applyBorder="1" applyAlignment="1">
      <alignment horizontal="center" vertical="center" wrapText="1"/>
    </xf>
    <xf numFmtId="0" fontId="28" fillId="15" borderId="29" xfId="0" applyFont="1" applyFill="1" applyBorder="1" applyAlignment="1">
      <alignment horizontal="center" vertical="center"/>
    </xf>
    <xf numFmtId="0" fontId="28" fillId="15" borderId="32" xfId="0" applyFont="1" applyFill="1" applyBorder="1" applyAlignment="1">
      <alignment horizontal="center" vertical="center"/>
    </xf>
    <xf numFmtId="0" fontId="28" fillId="15" borderId="30" xfId="0" applyFont="1" applyFill="1" applyBorder="1" applyAlignment="1">
      <alignment horizontal="center" vertical="center"/>
    </xf>
    <xf numFmtId="0" fontId="28" fillId="15" borderId="31" xfId="0" applyFont="1" applyFill="1" applyBorder="1" applyAlignment="1">
      <alignment horizontal="center" vertical="center"/>
    </xf>
    <xf numFmtId="0" fontId="28" fillId="16" borderId="26" xfId="0" applyFont="1" applyFill="1" applyBorder="1" applyAlignment="1">
      <alignment horizontal="center" vertical="center"/>
    </xf>
    <xf numFmtId="0" fontId="28" fillId="16" borderId="27" xfId="0" applyFont="1" applyFill="1" applyBorder="1" applyAlignment="1">
      <alignment horizontal="center" vertical="center"/>
    </xf>
    <xf numFmtId="0" fontId="28" fillId="16" borderId="28" xfId="0" applyFont="1" applyFill="1" applyBorder="1" applyAlignment="1">
      <alignment horizontal="center" vertical="center"/>
    </xf>
    <xf numFmtId="0" fontId="9" fillId="17" borderId="7" xfId="0" applyFont="1" applyFill="1" applyBorder="1" applyAlignment="1">
      <alignment horizontal="center" vertical="center" wrapText="1"/>
    </xf>
    <xf numFmtId="0" fontId="9" fillId="17" borderId="13" xfId="0" applyFont="1" applyFill="1" applyBorder="1" applyAlignment="1">
      <alignment horizontal="center" vertical="center" wrapText="1"/>
    </xf>
    <xf numFmtId="0" fontId="9" fillId="17" borderId="16" xfId="0" applyFont="1" applyFill="1" applyBorder="1" applyAlignment="1">
      <alignment horizontal="center" vertical="center" wrapText="1"/>
    </xf>
    <xf numFmtId="0" fontId="9" fillId="17" borderId="40" xfId="0" applyFont="1" applyFill="1" applyBorder="1" applyAlignment="1">
      <alignment horizontal="center" vertical="center" wrapText="1"/>
    </xf>
    <xf numFmtId="0" fontId="9" fillId="17" borderId="42" xfId="0" applyFont="1" applyFill="1" applyBorder="1" applyAlignment="1">
      <alignment horizontal="center" vertical="center" wrapText="1"/>
    </xf>
    <xf numFmtId="0" fontId="9" fillId="17" borderId="5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15" borderId="65" xfId="0" applyFont="1" applyFill="1" applyBorder="1" applyAlignment="1">
      <alignment horizontal="center" vertical="center" wrapText="1"/>
    </xf>
    <xf numFmtId="0" fontId="11" fillId="15" borderId="52" xfId="0" applyFont="1" applyFill="1" applyBorder="1" applyAlignment="1">
      <alignment horizontal="center" vertical="center" wrapText="1"/>
    </xf>
    <xf numFmtId="0" fontId="11" fillId="15" borderId="68" xfId="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vertical="center" wrapText="1"/>
    </xf>
    <xf numFmtId="0" fontId="11" fillId="15" borderId="16" xfId="0" applyFont="1" applyFill="1" applyBorder="1" applyAlignment="1">
      <alignment horizontal="center" vertical="center" wrapText="1"/>
    </xf>
    <xf numFmtId="0" fontId="11" fillId="15" borderId="66" xfId="0" applyFont="1" applyFill="1" applyBorder="1" applyAlignment="1">
      <alignment horizontal="center" vertical="center" wrapText="1"/>
    </xf>
    <xf numFmtId="0" fontId="11" fillId="15" borderId="67" xfId="0" applyFont="1" applyFill="1" applyBorder="1" applyAlignment="1">
      <alignment horizontal="center" vertical="center" wrapText="1"/>
    </xf>
    <xf numFmtId="0" fontId="11" fillId="15" borderId="69" xfId="0" applyFont="1" applyFill="1" applyBorder="1" applyAlignment="1">
      <alignment horizontal="center" vertical="center" wrapText="1"/>
    </xf>
    <xf numFmtId="0" fontId="9" fillId="9" borderId="22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9" fillId="6" borderId="5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20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20" xfId="0" applyFont="1" applyFill="1" applyBorder="1" applyAlignment="1">
      <alignment horizontal="left" vertical="top" wrapText="1"/>
    </xf>
    <xf numFmtId="0" fontId="1" fillId="3" borderId="32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43" xfId="0" applyFont="1" applyFill="1" applyBorder="1" applyAlignment="1">
      <alignment horizontal="center" vertical="top" wrapText="1"/>
    </xf>
    <xf numFmtId="0" fontId="18" fillId="0" borderId="45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/>
    </xf>
    <xf numFmtId="0" fontId="18" fillId="0" borderId="37" xfId="0" applyFont="1" applyBorder="1" applyAlignment="1">
      <alignment horizontal="left" vertical="top"/>
    </xf>
    <xf numFmtId="0" fontId="7" fillId="0" borderId="33" xfId="2" applyFont="1" applyBorder="1" applyAlignment="1" applyProtection="1">
      <alignment horizontal="center" vertical="center" wrapText="1"/>
      <protection hidden="1"/>
    </xf>
    <xf numFmtId="0" fontId="7" fillId="0" borderId="22" xfId="2" applyFont="1" applyBorder="1" applyAlignment="1" applyProtection="1">
      <alignment horizontal="center" vertical="center" wrapText="1"/>
      <protection hidden="1"/>
    </xf>
    <xf numFmtId="0" fontId="7" fillId="0" borderId="35" xfId="2" applyFont="1" applyBorder="1" applyAlignment="1" applyProtection="1">
      <alignment horizontal="center" vertical="center" wrapText="1"/>
      <protection hidden="1"/>
    </xf>
    <xf numFmtId="0" fontId="12" fillId="15" borderId="6" xfId="0" applyFont="1" applyFill="1" applyBorder="1" applyAlignment="1">
      <alignment horizontal="center" vertical="center" wrapText="1"/>
    </xf>
    <xf numFmtId="0" fontId="11" fillId="15" borderId="32" xfId="0" applyFont="1" applyFill="1" applyBorder="1" applyAlignment="1">
      <alignment horizontal="center" vertical="center" wrapText="1"/>
    </xf>
    <xf numFmtId="0" fontId="11" fillId="15" borderId="5" xfId="0" applyFont="1" applyFill="1" applyBorder="1" applyAlignment="1">
      <alignment horizontal="center" vertical="center" wrapText="1"/>
    </xf>
    <xf numFmtId="0" fontId="11" fillId="20" borderId="27" xfId="0" applyFont="1" applyFill="1" applyBorder="1" applyAlignment="1">
      <alignment horizontal="center" vertical="center" wrapText="1"/>
    </xf>
    <xf numFmtId="0" fontId="11" fillId="20" borderId="28" xfId="0" applyFont="1" applyFill="1" applyBorder="1" applyAlignment="1">
      <alignment horizontal="center" vertical="center" wrapText="1"/>
    </xf>
    <xf numFmtId="0" fontId="11" fillId="15" borderId="11" xfId="0" applyFont="1" applyFill="1" applyBorder="1" applyAlignment="1">
      <alignment horizontal="center" vertical="center" wrapText="1"/>
    </xf>
    <xf numFmtId="0" fontId="11" fillId="15" borderId="37" xfId="0" applyFont="1" applyFill="1" applyBorder="1" applyAlignment="1">
      <alignment horizontal="center" vertical="center" wrapText="1"/>
    </xf>
    <xf numFmtId="0" fontId="11" fillId="15" borderId="15" xfId="0" applyFont="1" applyFill="1" applyBorder="1" applyAlignment="1">
      <alignment horizontal="center" vertical="center" wrapText="1"/>
    </xf>
    <xf numFmtId="0" fontId="11" fillId="15" borderId="63" xfId="0" applyFont="1" applyFill="1" applyBorder="1" applyAlignment="1">
      <alignment horizontal="center" vertical="center" wrapText="1"/>
    </xf>
    <xf numFmtId="0" fontId="12" fillId="17" borderId="38" xfId="0" applyFont="1" applyFill="1" applyBorder="1" applyAlignment="1">
      <alignment horizontal="center" vertical="center" wrapText="1"/>
    </xf>
    <xf numFmtId="0" fontId="12" fillId="17" borderId="39" xfId="0" applyFont="1" applyFill="1" applyBorder="1" applyAlignment="1">
      <alignment horizontal="center" vertical="center" wrapText="1"/>
    </xf>
    <xf numFmtId="0" fontId="12" fillId="17" borderId="40" xfId="0" applyFont="1" applyFill="1" applyBorder="1" applyAlignment="1">
      <alignment horizontal="center" vertical="center" wrapText="1"/>
    </xf>
    <xf numFmtId="0" fontId="12" fillId="18" borderId="70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2" fillId="18" borderId="34" xfId="0" applyFont="1" applyFill="1" applyBorder="1" applyAlignment="1">
      <alignment horizontal="center" vertical="center" wrapText="1"/>
    </xf>
    <xf numFmtId="0" fontId="11" fillId="17" borderId="14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wrapText="1"/>
    </xf>
    <xf numFmtId="0" fontId="11" fillId="17" borderId="15" xfId="0" applyFont="1" applyFill="1" applyBorder="1" applyAlignment="1">
      <alignment horizontal="center" vertical="center" wrapText="1"/>
    </xf>
    <xf numFmtId="0" fontId="11" fillId="18" borderId="19" xfId="0" applyFont="1" applyFill="1" applyBorder="1" applyAlignment="1">
      <alignment horizontal="center" vertical="center" wrapText="1"/>
    </xf>
    <xf numFmtId="0" fontId="11" fillId="19" borderId="26" xfId="0" applyFont="1" applyFill="1" applyBorder="1" applyAlignment="1">
      <alignment horizontal="center" vertical="center" wrapText="1"/>
    </xf>
    <xf numFmtId="0" fontId="11" fillId="19" borderId="27" xfId="0" applyFont="1" applyFill="1" applyBorder="1" applyAlignment="1">
      <alignment horizontal="center" vertical="center" wrapText="1"/>
    </xf>
    <xf numFmtId="0" fontId="11" fillId="19" borderId="28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43" xfId="0" applyFont="1" applyFill="1" applyBorder="1" applyAlignment="1">
      <alignment horizontal="left" vertical="top" wrapText="1"/>
    </xf>
    <xf numFmtId="0" fontId="14" fillId="6" borderId="32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left" vertical="top" wrapText="1"/>
    </xf>
    <xf numFmtId="0" fontId="8" fillId="3" borderId="32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43" xfId="0" applyFont="1" applyFill="1" applyBorder="1" applyAlignment="1">
      <alignment horizontal="left" vertical="top" wrapText="1"/>
    </xf>
    <xf numFmtId="0" fontId="7" fillId="5" borderId="32" xfId="1" applyFont="1" applyFill="1" applyBorder="1" applyAlignment="1">
      <alignment horizontal="center" vertical="center" wrapText="1"/>
    </xf>
    <xf numFmtId="0" fontId="25" fillId="0" borderId="32" xfId="2" applyFont="1" applyBorder="1" applyAlignment="1" applyProtection="1">
      <alignment horizontal="center" vertical="center" wrapText="1"/>
      <protection hidden="1"/>
    </xf>
    <xf numFmtId="0" fontId="25" fillId="0" borderId="5" xfId="2" applyFont="1" applyBorder="1" applyAlignment="1" applyProtection="1">
      <alignment horizontal="center" vertical="center" wrapText="1"/>
      <protection hidden="1"/>
    </xf>
    <xf numFmtId="0" fontId="25" fillId="0" borderId="43" xfId="2" applyFont="1" applyBorder="1" applyAlignment="1" applyProtection="1">
      <alignment horizontal="center" vertical="center" wrapText="1"/>
      <protection hidden="1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8" fillId="3" borderId="32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43" xfId="0" applyFont="1" applyFill="1" applyBorder="1" applyAlignment="1">
      <alignment horizontal="left" vertical="center" wrapText="1"/>
    </xf>
    <xf numFmtId="0" fontId="15" fillId="0" borderId="33" xfId="2" applyFont="1" applyBorder="1" applyAlignment="1" applyProtection="1">
      <alignment horizontal="center" vertical="center" wrapText="1"/>
      <protection hidden="1"/>
    </xf>
    <xf numFmtId="0" fontId="36" fillId="0" borderId="32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0" fontId="37" fillId="0" borderId="48" xfId="1" applyFont="1" applyBorder="1" applyAlignment="1">
      <alignment horizontal="center" vertical="center" wrapText="1"/>
    </xf>
    <xf numFmtId="0" fontId="37" fillId="0" borderId="47" xfId="1" applyFont="1" applyBorder="1" applyAlignment="1">
      <alignment horizontal="center" vertical="center" wrapText="1"/>
    </xf>
    <xf numFmtId="0" fontId="37" fillId="0" borderId="49" xfId="1" applyFont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4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31" fillId="12" borderId="29" xfId="0" applyFont="1" applyFill="1" applyBorder="1" applyAlignment="1">
      <alignment horizontal="center" vertical="center" wrapText="1"/>
    </xf>
    <xf numFmtId="0" fontId="31" fillId="12" borderId="30" xfId="0" applyFont="1" applyFill="1" applyBorder="1" applyAlignment="1">
      <alignment horizontal="center" vertical="center" wrapText="1"/>
    </xf>
    <xf numFmtId="0" fontId="31" fillId="12" borderId="3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31" fillId="12" borderId="26" xfId="0" applyFont="1" applyFill="1" applyBorder="1" applyAlignment="1">
      <alignment horizontal="center" vertical="center"/>
    </xf>
    <xf numFmtId="0" fontId="31" fillId="12" borderId="27" xfId="0" applyFont="1" applyFill="1" applyBorder="1" applyAlignment="1">
      <alignment horizontal="center" vertical="center"/>
    </xf>
    <xf numFmtId="0" fontId="31" fillId="12" borderId="28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1" fillId="12" borderId="26" xfId="0" applyFont="1" applyFill="1" applyBorder="1" applyAlignment="1">
      <alignment horizontal="center" vertical="center" wrapText="1"/>
    </xf>
    <xf numFmtId="0" fontId="31" fillId="12" borderId="28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1" fillId="12" borderId="27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0" fillId="0" borderId="45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43" xfId="0" applyFont="1" applyFill="1" applyBorder="1" applyAlignment="1">
      <alignment horizontal="center" vertical="top" wrapText="1"/>
    </xf>
    <xf numFmtId="0" fontId="5" fillId="14" borderId="2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15" fillId="0" borderId="48" xfId="1" applyFont="1" applyBorder="1" applyAlignment="1">
      <alignment horizontal="left" vertical="top" wrapText="1"/>
    </xf>
    <xf numFmtId="0" fontId="15" fillId="0" borderId="47" xfId="1" applyFont="1" applyBorder="1" applyAlignment="1">
      <alignment horizontal="left" vertical="top" wrapText="1"/>
    </xf>
    <xf numFmtId="0" fontId="25" fillId="0" borderId="9" xfId="2" applyFont="1" applyBorder="1" applyAlignment="1" applyProtection="1">
      <alignment horizontal="center" vertical="center" wrapText="1"/>
      <protection hidden="1"/>
    </xf>
    <xf numFmtId="0" fontId="25" fillId="0" borderId="3" xfId="2" applyFont="1" applyBorder="1" applyAlignment="1" applyProtection="1">
      <alignment horizontal="center" vertical="center" wrapText="1"/>
      <protection hidden="1"/>
    </xf>
    <xf numFmtId="0" fontId="0" fillId="0" borderId="23" xfId="0" applyBorder="1" applyAlignment="1">
      <alignment horizontal="left" vertical="top"/>
    </xf>
    <xf numFmtId="0" fontId="8" fillId="6" borderId="1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0" fontId="12" fillId="6" borderId="40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/>
    </xf>
    <xf numFmtId="0" fontId="11" fillId="11" borderId="20" xfId="0" applyFont="1" applyFill="1" applyBorder="1" applyAlignment="1">
      <alignment horizontal="center" vertical="center"/>
    </xf>
    <xf numFmtId="0" fontId="11" fillId="11" borderId="32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43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25" xfId="0" applyFont="1" applyFill="1" applyBorder="1" applyAlignment="1">
      <alignment horizontal="left" vertical="center" wrapText="1"/>
    </xf>
    <xf numFmtId="0" fontId="28" fillId="6" borderId="29" xfId="0" applyFont="1" applyFill="1" applyBorder="1" applyAlignment="1">
      <alignment horizontal="center" vertical="center"/>
    </xf>
    <xf numFmtId="0" fontId="28" fillId="6" borderId="30" xfId="0" applyFont="1" applyFill="1" applyBorder="1" applyAlignment="1">
      <alignment horizontal="center" vertical="center"/>
    </xf>
    <xf numFmtId="0" fontId="28" fillId="6" borderId="31" xfId="0" applyFont="1" applyFill="1" applyBorder="1" applyAlignment="1">
      <alignment horizontal="center" vertical="center"/>
    </xf>
    <xf numFmtId="0" fontId="28" fillId="6" borderId="26" xfId="0" applyFont="1" applyFill="1" applyBorder="1" applyAlignment="1">
      <alignment horizontal="center" vertical="center"/>
    </xf>
    <xf numFmtId="0" fontId="28" fillId="6" borderId="27" xfId="0" applyFont="1" applyFill="1" applyBorder="1" applyAlignment="1">
      <alignment horizontal="center" vertical="center"/>
    </xf>
    <xf numFmtId="0" fontId="28" fillId="6" borderId="28" xfId="0" applyFont="1" applyFill="1" applyBorder="1" applyAlignment="1">
      <alignment horizontal="center" vertical="center"/>
    </xf>
    <xf numFmtId="0" fontId="9" fillId="6" borderId="40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56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23" fillId="6" borderId="32" xfId="0" applyFont="1" applyFill="1" applyBorder="1" applyAlignment="1">
      <alignment horizontal="center" vertical="center" wrapText="1"/>
    </xf>
    <xf numFmtId="0" fontId="23" fillId="6" borderId="43" xfId="0" applyFont="1" applyFill="1" applyBorder="1" applyAlignment="1">
      <alignment horizontal="center" vertical="center" wrapText="1"/>
    </xf>
    <xf numFmtId="0" fontId="23" fillId="6" borderId="61" xfId="0" applyFont="1" applyFill="1" applyBorder="1" applyAlignment="1">
      <alignment horizontal="center" vertical="center" wrapText="1"/>
    </xf>
    <xf numFmtId="0" fontId="25" fillId="0" borderId="57" xfId="2" applyFont="1" applyBorder="1" applyAlignment="1" applyProtection="1">
      <alignment horizontal="center" vertical="center" wrapText="1"/>
      <protection hidden="1"/>
    </xf>
    <xf numFmtId="0" fontId="25" fillId="0" borderId="36" xfId="2" applyFont="1" applyBorder="1" applyAlignment="1" applyProtection="1">
      <alignment horizontal="center" vertical="center" wrapText="1"/>
      <protection hidden="1"/>
    </xf>
    <xf numFmtId="0" fontId="25" fillId="0" borderId="58" xfId="2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wrapText="1"/>
    </xf>
  </cellXfs>
  <cellStyles count="5">
    <cellStyle name="Normal" xfId="0" builtinId="0"/>
    <cellStyle name="Normal 2" xfId="1"/>
    <cellStyle name="Normal 3" xfId="3"/>
    <cellStyle name="Normal_Matriz de Riesgos Servidores-v2" xfId="2"/>
    <cellStyle name="Percent 2" xfId="4"/>
  </cellStyles>
  <dxfs count="10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33B8FB"/>
      <color rgb="FFFFFF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2762251</xdr:colOff>
      <xdr:row>1</xdr:row>
      <xdr:rowOff>121977</xdr:rowOff>
    </xdr:from>
    <xdr:to>
      <xdr:col>8</xdr:col>
      <xdr:colOff>2928939</xdr:colOff>
      <xdr:row>4</xdr:row>
      <xdr:rowOff>59531</xdr:rowOff>
    </xdr:to>
    <xdr:sp macro="" textlink="">
      <xdr:nvSpPr>
        <xdr:cNvPr id="2" name="4 Rectángulo redondead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6216314" y="276758"/>
          <a:ext cx="3536156" cy="806711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Código: PM-FT-07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Versión: 3</a:t>
          </a:r>
        </a:p>
        <a:p>
          <a:pPr algn="l"/>
          <a:r>
            <a:rPr lang="es-CO" sz="14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Rige a partir de su publicación en el SIG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2400"/>
        </a:p>
      </xdr:txBody>
    </xdr:sp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2299970</xdr:colOff>
      <xdr:row>3</xdr:row>
      <xdr:rowOff>21431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345281"/>
          <a:ext cx="220472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714</xdr:col>
      <xdr:colOff>0</xdr:colOff>
      <xdr:row>13</xdr:row>
      <xdr:rowOff>0</xdr:rowOff>
    </xdr:from>
    <xdr:to>
      <xdr:col>716</xdr:col>
      <xdr:colOff>680720</xdr:colOff>
      <xdr:row>22</xdr:row>
      <xdr:rowOff>57150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72344" y="5381625"/>
          <a:ext cx="220472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95250</xdr:colOff>
      <xdr:row>0</xdr:row>
      <xdr:rowOff>81644</xdr:rowOff>
    </xdr:from>
    <xdr:to>
      <xdr:col>5</xdr:col>
      <xdr:colOff>511024</xdr:colOff>
      <xdr:row>3</xdr:row>
      <xdr:rowOff>95250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643" y="81644"/>
          <a:ext cx="2973916" cy="761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1221057</xdr:colOff>
      <xdr:row>0</xdr:row>
      <xdr:rowOff>38633</xdr:rowOff>
    </xdr:from>
    <xdr:to>
      <xdr:col>75</xdr:col>
      <xdr:colOff>988219</xdr:colOff>
      <xdr:row>3</xdr:row>
      <xdr:rowOff>140230</xdr:rowOff>
    </xdr:to>
    <xdr:sp macro="" textlink="">
      <xdr:nvSpPr>
        <xdr:cNvPr id="8" name="4 Rectángulo redondeado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SpPr/>
      </xdr:nvSpPr>
      <xdr:spPr>
        <a:xfrm>
          <a:off x="63764588" y="38633"/>
          <a:ext cx="3458100" cy="815972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Código: PM-FT-07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Versión: 3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Rige a partir de su publicación en el SIG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2400"/>
        </a:p>
      </xdr:txBody>
    </xdr:sp>
    <xdr:clientData/>
  </xdr:twoCellAnchor>
  <xdr:twoCellAnchor editAs="oneCell">
    <xdr:from>
      <xdr:col>714</xdr:col>
      <xdr:colOff>0</xdr:colOff>
      <xdr:row>13</xdr:row>
      <xdr:rowOff>0</xdr:rowOff>
    </xdr:from>
    <xdr:to>
      <xdr:col>716</xdr:col>
      <xdr:colOff>680720</xdr:colOff>
      <xdr:row>13</xdr:row>
      <xdr:rowOff>438150</xdr:rowOff>
    </xdr:to>
    <xdr:pic>
      <xdr:nvPicPr>
        <xdr:cNvPr id="5" name="Imagen 4" descr="https://intranetmen.mineducacion.gov.co/comunidades/oac/SiteAssets/Imagen%20institucional%202018/Logo%20Mineducación.png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00" y="5655469"/>
          <a:ext cx="220472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23813</xdr:colOff>
      <xdr:row>1</xdr:row>
      <xdr:rowOff>95250</xdr:rowOff>
    </xdr:from>
    <xdr:to>
      <xdr:col>3</xdr:col>
      <xdr:colOff>1037908</xdr:colOff>
      <xdr:row>2</xdr:row>
      <xdr:rowOff>128587</xdr:rowOff>
    </xdr:to>
    <xdr:pic>
      <xdr:nvPicPr>
        <xdr:cNvPr id="6" name="Imagen 5" descr="https://intranetmen.mineducacion.gov.co/comunidades/oac/SiteAssets/Imagen%20institucional%202018/Logo%20Mineducación.png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7" y="250031"/>
          <a:ext cx="220472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lliam Hernan Otalora Cabanzo" id="{ADBBFEA0-690B-4F9E-80F3-584150A8F408}" userId="S::wotalora@mineducacion.gov.co::84cfd198-5c6d-49ea-ae35-91770ee81f3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E7" dT="2019-01-04T21:28:47.84" personId="{ADBBFEA0-690B-4F9E-80F3-584150A8F408}" id="{1CEF3F13-B189-4A14-8892-F3F6A6B833C9}">
    <text>se calcula automáticamente (suma) valor de las respuestas</text>
  </threadedComment>
  <threadedComment ref="AF7" dT="2019-01-04T20:51:56.93" personId="{ADBBFEA0-690B-4F9E-80F3-584150A8F408}" id="{C7484A58-73E0-423A-ACD3-1BCFEE6837F3}">
    <text>Seleccionar de acuerdo a:
Fuerte = si el valor del diseño está entre 96 y 100
Moderado = si el valor del diseño está entre 86 y 95
Débil = si el valor del diseño es menor a 85</text>
  </threadedComment>
  <threadedComment ref="AG7" dT="2019-01-04T20:56:17.50" personId="{ADBBFEA0-690B-4F9E-80F3-584150A8F408}" id="{001F630B-26D4-4724-AF12-F97B4B52BD53}">
    <text>Seleccionar de acuerdo a:
Fuerte = si el control se ejecuta siempre
Moderado = si el control se ejecuta algunas veces
Débil = si el control no se ejecuta</text>
  </threadedComment>
  <threadedComment ref="AH7" dT="2019-01-04T21:09:17.38" personId="{ADBBFEA0-690B-4F9E-80F3-584150A8F408}" id="{D6218F41-4520-4553-9479-1A1E471E9C56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X7" dT="2019-01-04T21:28:31.53" personId="{ADBBFEA0-690B-4F9E-80F3-584150A8F408}" id="{92AB8CB5-D4F2-4D3F-A7FA-B54C641C01A1}">
    <text>se calcula automáticamente (suma) valor de las respuestas</text>
  </threadedComment>
  <threadedComment ref="AY7" dT="2019-01-04T20:51:56.93" personId="{ADBBFEA0-690B-4F9E-80F3-584150A8F408}" id="{76BD5CC5-ADE1-457B-B7A3-6E41E0DBC1E2}">
    <text>Seleccionar de acuerdo a:
Fuerte = si el valor del diseño está entre 96 y 100
Moderado = si el valor del diseño está entre 86 y 95
Débil = si el valor del diseño es menor a 85</text>
  </threadedComment>
  <threadedComment ref="AZ7" dT="2019-01-04T20:56:17.50" personId="{ADBBFEA0-690B-4F9E-80F3-584150A8F408}" id="{0D12757F-50E4-409D-B4D2-FFAC8EF06C20}">
    <text>Seleccionar de acuerdo a:
Fuerte = si el control se ejecuta siempre
Moderado = si el control se ejecuta algunas veces
Débil = si el control no se ejecuta</text>
  </threadedComment>
  <threadedComment ref="BA7" dT="2019-01-04T21:09:17.38" personId="{ADBBFEA0-690B-4F9E-80F3-584150A8F408}" id="{170EB625-6C30-447E-A190-BCF147BF0F18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L33"/>
  <sheetViews>
    <sheetView topLeftCell="A13" zoomScale="80" zoomScaleNormal="80" workbookViewId="0">
      <selection activeCell="C30" sqref="C30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46.140625" style="11" customWidth="1"/>
    <col min="4" max="4" width="43.28515625" style="13" customWidth="1"/>
    <col min="5" max="5" width="49.140625" style="14" customWidth="1"/>
    <col min="6" max="6" width="9.28515625" style="14" customWidth="1"/>
    <col min="7" max="7" width="48.7109375" style="14" customWidth="1"/>
    <col min="8" max="8" width="50.5703125" style="17" customWidth="1"/>
    <col min="9" max="9" width="44.7109375" customWidth="1"/>
  </cols>
  <sheetData>
    <row r="1" spans="1:662" ht="12" customHeight="1" x14ac:dyDescent="0.25"/>
    <row r="2" spans="1:662" ht="27" customHeight="1" x14ac:dyDescent="0.25"/>
    <row r="3" spans="1:662" ht="20.25" customHeight="1" x14ac:dyDescent="0.25">
      <c r="E3" s="228" t="s">
        <v>344</v>
      </c>
    </row>
    <row r="4" spans="1:662" ht="20.25" customHeight="1" x14ac:dyDescent="0.25"/>
    <row r="5" spans="1:662" ht="27.75" customHeight="1" x14ac:dyDescent="0.25">
      <c r="C5" s="219" t="s">
        <v>340</v>
      </c>
    </row>
    <row r="6" spans="1:662" ht="31.5" customHeight="1" x14ac:dyDescent="0.25">
      <c r="C6" s="219" t="s">
        <v>342</v>
      </c>
    </row>
    <row r="7" spans="1:662" ht="18.75" customHeight="1" x14ac:dyDescent="0.25">
      <c r="C7" s="219" t="s">
        <v>341</v>
      </c>
    </row>
    <row r="8" spans="1:662" s="17" customFormat="1" ht="17.25" customHeight="1" thickBot="1" x14ac:dyDescent="0.3">
      <c r="C8" s="213"/>
      <c r="D8" s="13"/>
      <c r="E8" s="14"/>
      <c r="F8" s="14"/>
      <c r="G8" s="14"/>
    </row>
    <row r="9" spans="1:662" s="17" customFormat="1" ht="22.5" customHeight="1" thickBot="1" x14ac:dyDescent="0.3">
      <c r="C9" s="197" t="s">
        <v>323</v>
      </c>
      <c r="D9" s="191" t="s">
        <v>334</v>
      </c>
      <c r="E9" s="192" t="s">
        <v>335</v>
      </c>
      <c r="F9" s="14"/>
      <c r="G9" s="210" t="s">
        <v>338</v>
      </c>
      <c r="H9" s="214" t="s">
        <v>339</v>
      </c>
      <c r="I9" s="227" t="s">
        <v>343</v>
      </c>
    </row>
    <row r="10" spans="1:662" s="186" customFormat="1" ht="22.5" customHeight="1" x14ac:dyDescent="0.25">
      <c r="A10" s="17"/>
      <c r="B10" s="17"/>
      <c r="C10" s="198" t="s">
        <v>19</v>
      </c>
      <c r="D10" s="31"/>
      <c r="E10" s="190"/>
      <c r="F10" s="17"/>
      <c r="G10" s="211"/>
      <c r="H10" s="220"/>
      <c r="I10" s="22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</row>
    <row r="11" spans="1:662" s="186" customFormat="1" ht="22.5" customHeight="1" x14ac:dyDescent="0.25">
      <c r="A11" s="17"/>
      <c r="B11" s="17"/>
      <c r="C11" s="199" t="s">
        <v>326</v>
      </c>
      <c r="D11" s="23"/>
      <c r="E11" s="187"/>
      <c r="F11" s="17"/>
      <c r="G11" s="212"/>
      <c r="H11" s="221"/>
      <c r="I11" s="224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</row>
    <row r="12" spans="1:662" s="186" customFormat="1" ht="22.5" customHeight="1" x14ac:dyDescent="0.25">
      <c r="A12" s="17"/>
      <c r="B12" s="17"/>
      <c r="C12" s="199" t="s">
        <v>327</v>
      </c>
      <c r="D12" s="23"/>
      <c r="E12" s="187"/>
      <c r="F12" s="17"/>
      <c r="G12" s="212"/>
      <c r="H12" s="221"/>
      <c r="I12" s="224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</row>
    <row r="13" spans="1:662" s="186" customFormat="1" ht="22.5" customHeight="1" x14ac:dyDescent="0.25">
      <c r="A13" s="17"/>
      <c r="B13" s="17"/>
      <c r="C13" s="199" t="s">
        <v>17</v>
      </c>
      <c r="D13" s="23"/>
      <c r="E13" s="187"/>
      <c r="F13" s="17"/>
      <c r="G13" s="212"/>
      <c r="H13" s="221"/>
      <c r="I13" s="224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</row>
    <row r="14" spans="1:662" s="186" customFormat="1" ht="22.5" customHeight="1" x14ac:dyDescent="0.25">
      <c r="A14" s="17"/>
      <c r="B14" s="17"/>
      <c r="C14" s="199" t="s">
        <v>20</v>
      </c>
      <c r="D14" s="23"/>
      <c r="E14" s="187"/>
      <c r="F14" s="17"/>
      <c r="G14" s="212"/>
      <c r="H14" s="221"/>
      <c r="I14" s="224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</row>
    <row r="15" spans="1:662" s="186" customFormat="1" ht="22.5" customHeight="1" thickBot="1" x14ac:dyDescent="0.3">
      <c r="A15" s="17"/>
      <c r="B15" s="17"/>
      <c r="C15" s="200" t="s">
        <v>137</v>
      </c>
      <c r="D15" s="193"/>
      <c r="E15" s="194"/>
      <c r="F15" s="17"/>
      <c r="G15" s="212"/>
      <c r="H15" s="222"/>
      <c r="I15" s="224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</row>
    <row r="16" spans="1:662" s="186" customFormat="1" ht="22.5" customHeight="1" thickBot="1" x14ac:dyDescent="0.3">
      <c r="A16" s="17"/>
      <c r="B16" s="17"/>
      <c r="C16" s="197" t="s">
        <v>324</v>
      </c>
      <c r="D16" s="191" t="s">
        <v>336</v>
      </c>
      <c r="E16" s="192" t="s">
        <v>337</v>
      </c>
      <c r="F16" s="217"/>
      <c r="G16" s="143"/>
      <c r="H16" s="222"/>
      <c r="I16" s="224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</row>
    <row r="17" spans="1:662" s="186" customFormat="1" ht="22.5" customHeight="1" x14ac:dyDescent="0.25">
      <c r="A17" s="17"/>
      <c r="B17" s="17"/>
      <c r="C17" s="201" t="s">
        <v>16</v>
      </c>
      <c r="D17" s="202"/>
      <c r="E17" s="195"/>
      <c r="F17" s="217"/>
      <c r="G17" s="143"/>
      <c r="H17" s="223"/>
      <c r="I17" s="224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</row>
    <row r="18" spans="1:662" s="186" customFormat="1" ht="22.5" customHeight="1" x14ac:dyDescent="0.25">
      <c r="A18" s="17"/>
      <c r="B18" s="17"/>
      <c r="C18" s="203" t="s">
        <v>138</v>
      </c>
      <c r="D18" s="204"/>
      <c r="E18" s="188"/>
      <c r="F18" s="217"/>
      <c r="G18" s="143"/>
      <c r="H18" s="223"/>
      <c r="I18" s="224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</row>
    <row r="19" spans="1:662" s="186" customFormat="1" ht="22.5" customHeight="1" x14ac:dyDescent="0.25">
      <c r="A19" s="17"/>
      <c r="B19" s="17"/>
      <c r="C19" s="203" t="s">
        <v>140</v>
      </c>
      <c r="D19" s="204"/>
      <c r="E19" s="188"/>
      <c r="F19" s="217"/>
      <c r="G19" s="143"/>
      <c r="H19" s="223"/>
      <c r="I19" s="224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</row>
    <row r="20" spans="1:662" s="186" customFormat="1" ht="22.5" customHeight="1" x14ac:dyDescent="0.25">
      <c r="A20" s="17"/>
      <c r="B20" s="17"/>
      <c r="C20" s="203" t="s">
        <v>142</v>
      </c>
      <c r="D20" s="204"/>
      <c r="E20" s="188"/>
      <c r="F20" s="217"/>
      <c r="G20" s="143"/>
      <c r="H20" s="223"/>
      <c r="I20" s="224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</row>
    <row r="21" spans="1:662" s="186" customFormat="1" ht="22.5" customHeight="1" x14ac:dyDescent="0.25">
      <c r="A21" s="17"/>
      <c r="B21" s="17"/>
      <c r="C21" s="203" t="s">
        <v>9</v>
      </c>
      <c r="D21" s="204"/>
      <c r="E21" s="188"/>
      <c r="F21" s="217"/>
      <c r="G21" s="143"/>
      <c r="H21" s="223"/>
      <c r="I21" s="224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</row>
    <row r="22" spans="1:662" s="186" customFormat="1" ht="22.5" customHeight="1" thickBot="1" x14ac:dyDescent="0.3">
      <c r="A22" s="17"/>
      <c r="B22" s="17"/>
      <c r="C22" s="205" t="s">
        <v>143</v>
      </c>
      <c r="D22" s="206"/>
      <c r="E22" s="196"/>
      <c r="F22" s="218"/>
      <c r="G22" s="141"/>
      <c r="H22" s="215"/>
      <c r="I22" s="224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</row>
    <row r="23" spans="1:662" s="186" customFormat="1" ht="22.5" customHeight="1" thickBot="1" x14ac:dyDescent="0.3">
      <c r="A23" s="17"/>
      <c r="B23" s="17"/>
      <c r="C23" s="207" t="s">
        <v>325</v>
      </c>
      <c r="D23" s="191" t="s">
        <v>336</v>
      </c>
      <c r="E23" s="192" t="s">
        <v>337</v>
      </c>
      <c r="F23" s="218"/>
      <c r="G23" s="141"/>
      <c r="H23" s="215"/>
      <c r="I23" s="224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</row>
    <row r="24" spans="1:662" s="186" customFormat="1" ht="22.5" customHeight="1" x14ac:dyDescent="0.25">
      <c r="A24" s="17"/>
      <c r="B24" s="17"/>
      <c r="C24" s="201" t="s">
        <v>328</v>
      </c>
      <c r="D24" s="202"/>
      <c r="E24" s="195"/>
      <c r="F24" s="217"/>
      <c r="G24" s="143"/>
      <c r="H24" s="223"/>
      <c r="I24" s="224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</row>
    <row r="25" spans="1:662" s="186" customFormat="1" ht="22.5" customHeight="1" x14ac:dyDescent="0.25">
      <c r="A25" s="17"/>
      <c r="B25" s="17"/>
      <c r="C25" s="203" t="s">
        <v>329</v>
      </c>
      <c r="D25" s="204"/>
      <c r="E25" s="188"/>
      <c r="F25" s="217"/>
      <c r="G25" s="143"/>
      <c r="H25" s="223"/>
      <c r="I25" s="224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</row>
    <row r="26" spans="1:662" s="186" customFormat="1" ht="22.5" customHeight="1" x14ac:dyDescent="0.25">
      <c r="A26" s="17"/>
      <c r="B26" s="17"/>
      <c r="C26" s="203" t="s">
        <v>150</v>
      </c>
      <c r="D26" s="204"/>
      <c r="E26" s="188"/>
      <c r="F26" s="217"/>
      <c r="G26" s="143"/>
      <c r="H26" s="223"/>
      <c r="I26" s="224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  <c r="QN26" s="17"/>
      <c r="QO26" s="17"/>
      <c r="QP26" s="17"/>
      <c r="QQ26" s="17"/>
      <c r="QR26" s="17"/>
      <c r="QS26" s="17"/>
      <c r="QT26" s="17"/>
      <c r="QU26" s="17"/>
      <c r="QV26" s="17"/>
      <c r="QW26" s="17"/>
      <c r="QX26" s="17"/>
      <c r="QY26" s="17"/>
      <c r="QZ26" s="17"/>
      <c r="RA26" s="17"/>
      <c r="RB26" s="17"/>
      <c r="RC26" s="17"/>
      <c r="RD26" s="17"/>
      <c r="RE26" s="17"/>
      <c r="RF26" s="17"/>
      <c r="RG26" s="17"/>
      <c r="RH26" s="17"/>
      <c r="RI26" s="17"/>
      <c r="RJ26" s="17"/>
      <c r="RK26" s="17"/>
      <c r="RL26" s="17"/>
      <c r="RM26" s="17"/>
      <c r="RN26" s="17"/>
      <c r="RO26" s="17"/>
      <c r="RP26" s="17"/>
      <c r="RQ26" s="17"/>
      <c r="RR26" s="17"/>
      <c r="RS26" s="17"/>
      <c r="RT26" s="17"/>
      <c r="RU26" s="17"/>
      <c r="RV26" s="17"/>
      <c r="RW26" s="17"/>
      <c r="RX26" s="17"/>
      <c r="RY26" s="17"/>
      <c r="RZ26" s="17"/>
      <c r="SA26" s="17"/>
      <c r="SB26" s="17"/>
      <c r="SC26" s="17"/>
      <c r="SD26" s="17"/>
      <c r="SE26" s="17"/>
      <c r="SF26" s="17"/>
      <c r="SG26" s="17"/>
      <c r="SH26" s="17"/>
      <c r="SI26" s="17"/>
      <c r="SJ26" s="17"/>
      <c r="SK26" s="17"/>
      <c r="SL26" s="17"/>
      <c r="SM26" s="17"/>
      <c r="SN26" s="17"/>
      <c r="SO26" s="17"/>
      <c r="SP26" s="17"/>
      <c r="SQ26" s="17"/>
      <c r="SR26" s="17"/>
      <c r="SS26" s="17"/>
      <c r="ST26" s="17"/>
      <c r="SU26" s="17"/>
      <c r="SV26" s="17"/>
      <c r="SW26" s="17"/>
      <c r="SX26" s="17"/>
      <c r="SY26" s="17"/>
      <c r="SZ26" s="17"/>
      <c r="TA26" s="17"/>
      <c r="TB26" s="17"/>
      <c r="TC26" s="17"/>
      <c r="TD26" s="17"/>
      <c r="TE26" s="17"/>
      <c r="TF26" s="17"/>
      <c r="TG26" s="17"/>
      <c r="TH26" s="17"/>
      <c r="TI26" s="17"/>
      <c r="TJ26" s="17"/>
      <c r="TK26" s="17"/>
      <c r="TL26" s="17"/>
      <c r="TM26" s="17"/>
      <c r="TN26" s="17"/>
      <c r="TO26" s="17"/>
      <c r="TP26" s="17"/>
      <c r="TQ26" s="17"/>
      <c r="TR26" s="17"/>
      <c r="TS26" s="17"/>
      <c r="TT26" s="17"/>
      <c r="TU26" s="17"/>
      <c r="TV26" s="17"/>
      <c r="TW26" s="17"/>
      <c r="TX26" s="17"/>
      <c r="TY26" s="17"/>
      <c r="TZ26" s="17"/>
      <c r="UA26" s="17"/>
      <c r="UB26" s="17"/>
      <c r="UC26" s="17"/>
      <c r="UD26" s="17"/>
      <c r="UE26" s="17"/>
      <c r="UF26" s="17"/>
      <c r="UG26" s="17"/>
      <c r="UH26" s="17"/>
      <c r="UI26" s="17"/>
      <c r="UJ26" s="17"/>
      <c r="UK26" s="17"/>
      <c r="UL26" s="17"/>
      <c r="UM26" s="17"/>
      <c r="UN26" s="17"/>
      <c r="UO26" s="17"/>
      <c r="UP26" s="17"/>
      <c r="UQ26" s="17"/>
      <c r="UR26" s="17"/>
      <c r="US26" s="17"/>
      <c r="UT26" s="17"/>
      <c r="UU26" s="17"/>
      <c r="UV26" s="17"/>
      <c r="UW26" s="17"/>
      <c r="UX26" s="17"/>
      <c r="UY26" s="17"/>
      <c r="UZ26" s="17"/>
      <c r="VA26" s="17"/>
      <c r="VB26" s="17"/>
      <c r="VC26" s="17"/>
      <c r="VD26" s="17"/>
      <c r="VE26" s="17"/>
      <c r="VF26" s="17"/>
      <c r="VG26" s="17"/>
      <c r="VH26" s="17"/>
      <c r="VI26" s="17"/>
      <c r="VJ26" s="17"/>
      <c r="VK26" s="17"/>
      <c r="VL26" s="17"/>
      <c r="VM26" s="17"/>
      <c r="VN26" s="17"/>
      <c r="VO26" s="17"/>
      <c r="VP26" s="17"/>
      <c r="VQ26" s="17"/>
      <c r="VR26" s="17"/>
      <c r="VS26" s="17"/>
      <c r="VT26" s="17"/>
      <c r="VU26" s="17"/>
      <c r="VV26" s="17"/>
      <c r="VW26" s="17"/>
      <c r="VX26" s="17"/>
      <c r="VY26" s="17"/>
      <c r="VZ26" s="17"/>
      <c r="WA26" s="17"/>
      <c r="WB26" s="17"/>
      <c r="WC26" s="17"/>
      <c r="WD26" s="17"/>
      <c r="WE26" s="17"/>
      <c r="WF26" s="17"/>
      <c r="WG26" s="17"/>
      <c r="WH26" s="17"/>
      <c r="WI26" s="17"/>
      <c r="WJ26" s="17"/>
      <c r="WK26" s="17"/>
      <c r="WL26" s="17"/>
      <c r="WM26" s="17"/>
      <c r="WN26" s="17"/>
      <c r="WO26" s="17"/>
      <c r="WP26" s="17"/>
      <c r="WQ26" s="17"/>
      <c r="WR26" s="17"/>
      <c r="WS26" s="17"/>
      <c r="WT26" s="17"/>
      <c r="WU26" s="17"/>
      <c r="WV26" s="17"/>
      <c r="WW26" s="17"/>
      <c r="WX26" s="17"/>
      <c r="WY26" s="17"/>
      <c r="WZ26" s="17"/>
      <c r="XA26" s="17"/>
      <c r="XB26" s="17"/>
      <c r="XC26" s="17"/>
      <c r="XD26" s="17"/>
      <c r="XE26" s="17"/>
      <c r="XF26" s="17"/>
      <c r="XG26" s="17"/>
      <c r="XH26" s="17"/>
      <c r="XI26" s="17"/>
      <c r="XJ26" s="17"/>
      <c r="XK26" s="17"/>
      <c r="XL26" s="17"/>
      <c r="XM26" s="17"/>
      <c r="XN26" s="17"/>
      <c r="XO26" s="17"/>
      <c r="XP26" s="17"/>
      <c r="XQ26" s="17"/>
      <c r="XR26" s="17"/>
      <c r="XS26" s="17"/>
      <c r="XT26" s="17"/>
      <c r="XU26" s="17"/>
      <c r="XV26" s="17"/>
      <c r="XW26" s="17"/>
      <c r="XX26" s="17"/>
      <c r="XY26" s="17"/>
      <c r="XZ26" s="17"/>
      <c r="YA26" s="17"/>
      <c r="YB26" s="17"/>
      <c r="YC26" s="17"/>
      <c r="YD26" s="17"/>
      <c r="YE26" s="17"/>
      <c r="YF26" s="17"/>
      <c r="YG26" s="17"/>
      <c r="YH26" s="17"/>
      <c r="YI26" s="17"/>
      <c r="YJ26" s="17"/>
      <c r="YK26" s="17"/>
      <c r="YL26" s="17"/>
    </row>
    <row r="27" spans="1:662" s="186" customFormat="1" ht="22.5" customHeight="1" x14ac:dyDescent="0.25">
      <c r="A27" s="17"/>
      <c r="B27" s="17"/>
      <c r="C27" s="203" t="s">
        <v>330</v>
      </c>
      <c r="D27" s="204"/>
      <c r="E27" s="188"/>
      <c r="F27" s="217"/>
      <c r="G27" s="143"/>
      <c r="H27" s="223"/>
      <c r="I27" s="224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  <c r="QE27" s="17"/>
      <c r="QF27" s="17"/>
      <c r="QG27" s="17"/>
      <c r="QH27" s="17"/>
      <c r="QI27" s="17"/>
      <c r="QJ27" s="17"/>
      <c r="QK27" s="17"/>
      <c r="QL27" s="17"/>
      <c r="QM27" s="17"/>
      <c r="QN27" s="17"/>
      <c r="QO27" s="17"/>
      <c r="QP27" s="17"/>
      <c r="QQ27" s="17"/>
      <c r="QR27" s="17"/>
      <c r="QS27" s="17"/>
      <c r="QT27" s="17"/>
      <c r="QU27" s="17"/>
      <c r="QV27" s="17"/>
      <c r="QW27" s="17"/>
      <c r="QX27" s="17"/>
      <c r="QY27" s="17"/>
      <c r="QZ27" s="17"/>
      <c r="RA27" s="17"/>
      <c r="RB27" s="17"/>
      <c r="RC27" s="17"/>
      <c r="RD27" s="17"/>
      <c r="RE27" s="17"/>
      <c r="RF27" s="17"/>
      <c r="RG27" s="17"/>
      <c r="RH27" s="17"/>
      <c r="RI27" s="17"/>
      <c r="RJ27" s="17"/>
      <c r="RK27" s="17"/>
      <c r="RL27" s="17"/>
      <c r="RM27" s="17"/>
      <c r="RN27" s="17"/>
      <c r="RO27" s="17"/>
      <c r="RP27" s="17"/>
      <c r="RQ27" s="17"/>
      <c r="RR27" s="17"/>
      <c r="RS27" s="17"/>
      <c r="RT27" s="17"/>
      <c r="RU27" s="17"/>
      <c r="RV27" s="17"/>
      <c r="RW27" s="17"/>
      <c r="RX27" s="17"/>
      <c r="RY27" s="17"/>
      <c r="RZ27" s="17"/>
      <c r="SA27" s="17"/>
      <c r="SB27" s="17"/>
      <c r="SC27" s="17"/>
      <c r="SD27" s="17"/>
      <c r="SE27" s="17"/>
      <c r="SF27" s="17"/>
      <c r="SG27" s="17"/>
      <c r="SH27" s="17"/>
      <c r="SI27" s="17"/>
      <c r="SJ27" s="17"/>
      <c r="SK27" s="17"/>
      <c r="SL27" s="17"/>
      <c r="SM27" s="17"/>
      <c r="SN27" s="17"/>
      <c r="SO27" s="17"/>
      <c r="SP27" s="17"/>
      <c r="SQ27" s="17"/>
      <c r="SR27" s="17"/>
      <c r="SS27" s="17"/>
      <c r="ST27" s="17"/>
      <c r="SU27" s="17"/>
      <c r="SV27" s="17"/>
      <c r="SW27" s="17"/>
      <c r="SX27" s="17"/>
      <c r="SY27" s="17"/>
      <c r="SZ27" s="17"/>
      <c r="TA27" s="17"/>
      <c r="TB27" s="17"/>
      <c r="TC27" s="17"/>
      <c r="TD27" s="17"/>
      <c r="TE27" s="17"/>
      <c r="TF27" s="17"/>
      <c r="TG27" s="17"/>
      <c r="TH27" s="17"/>
      <c r="TI27" s="17"/>
      <c r="TJ27" s="17"/>
      <c r="TK27" s="17"/>
      <c r="TL27" s="17"/>
      <c r="TM27" s="17"/>
      <c r="TN27" s="17"/>
      <c r="TO27" s="17"/>
      <c r="TP27" s="17"/>
      <c r="TQ27" s="17"/>
      <c r="TR27" s="17"/>
      <c r="TS27" s="17"/>
      <c r="TT27" s="17"/>
      <c r="TU27" s="17"/>
      <c r="TV27" s="17"/>
      <c r="TW27" s="17"/>
      <c r="TX27" s="17"/>
      <c r="TY27" s="17"/>
      <c r="TZ27" s="17"/>
      <c r="UA27" s="17"/>
      <c r="UB27" s="17"/>
      <c r="UC27" s="17"/>
      <c r="UD27" s="17"/>
      <c r="UE27" s="17"/>
      <c r="UF27" s="17"/>
      <c r="UG27" s="17"/>
      <c r="UH27" s="17"/>
      <c r="UI27" s="17"/>
      <c r="UJ27" s="17"/>
      <c r="UK27" s="17"/>
      <c r="UL27" s="17"/>
      <c r="UM27" s="17"/>
      <c r="UN27" s="17"/>
      <c r="UO27" s="17"/>
      <c r="UP27" s="17"/>
      <c r="UQ27" s="17"/>
      <c r="UR27" s="17"/>
      <c r="US27" s="17"/>
      <c r="UT27" s="17"/>
      <c r="UU27" s="17"/>
      <c r="UV27" s="17"/>
      <c r="UW27" s="17"/>
      <c r="UX27" s="17"/>
      <c r="UY27" s="17"/>
      <c r="UZ27" s="17"/>
      <c r="VA27" s="17"/>
      <c r="VB27" s="17"/>
      <c r="VC27" s="17"/>
      <c r="VD27" s="17"/>
      <c r="VE27" s="17"/>
      <c r="VF27" s="17"/>
      <c r="VG27" s="17"/>
      <c r="VH27" s="17"/>
      <c r="VI27" s="17"/>
      <c r="VJ27" s="17"/>
      <c r="VK27" s="17"/>
      <c r="VL27" s="17"/>
      <c r="VM27" s="17"/>
      <c r="VN27" s="17"/>
      <c r="VO27" s="17"/>
      <c r="VP27" s="17"/>
      <c r="VQ27" s="17"/>
      <c r="VR27" s="17"/>
      <c r="VS27" s="17"/>
      <c r="VT27" s="17"/>
      <c r="VU27" s="17"/>
      <c r="VV27" s="17"/>
      <c r="VW27" s="17"/>
      <c r="VX27" s="17"/>
      <c r="VY27" s="17"/>
      <c r="VZ27" s="17"/>
      <c r="WA27" s="17"/>
      <c r="WB27" s="17"/>
      <c r="WC27" s="17"/>
      <c r="WD27" s="17"/>
      <c r="WE27" s="17"/>
      <c r="WF27" s="17"/>
      <c r="WG27" s="17"/>
      <c r="WH27" s="17"/>
      <c r="WI27" s="17"/>
      <c r="WJ27" s="17"/>
      <c r="WK27" s="17"/>
      <c r="WL27" s="17"/>
      <c r="WM27" s="17"/>
      <c r="WN27" s="17"/>
      <c r="WO27" s="17"/>
      <c r="WP27" s="17"/>
      <c r="WQ27" s="17"/>
      <c r="WR27" s="17"/>
      <c r="WS27" s="17"/>
      <c r="WT27" s="17"/>
      <c r="WU27" s="17"/>
      <c r="WV27" s="17"/>
      <c r="WW27" s="17"/>
      <c r="WX27" s="17"/>
      <c r="WY27" s="17"/>
      <c r="WZ27" s="17"/>
      <c r="XA27" s="17"/>
      <c r="XB27" s="17"/>
      <c r="XC27" s="17"/>
      <c r="XD27" s="17"/>
      <c r="XE27" s="17"/>
      <c r="XF27" s="17"/>
      <c r="XG27" s="17"/>
      <c r="XH27" s="17"/>
      <c r="XI27" s="17"/>
      <c r="XJ27" s="17"/>
      <c r="XK27" s="17"/>
      <c r="XL27" s="17"/>
      <c r="XM27" s="17"/>
      <c r="XN27" s="17"/>
      <c r="XO27" s="17"/>
      <c r="XP27" s="17"/>
      <c r="XQ27" s="17"/>
      <c r="XR27" s="17"/>
      <c r="XS27" s="17"/>
      <c r="XT27" s="17"/>
      <c r="XU27" s="17"/>
      <c r="XV27" s="17"/>
      <c r="XW27" s="17"/>
      <c r="XX27" s="17"/>
      <c r="XY27" s="17"/>
      <c r="XZ27" s="17"/>
      <c r="YA27" s="17"/>
      <c r="YB27" s="17"/>
      <c r="YC27" s="17"/>
      <c r="YD27" s="17"/>
      <c r="YE27" s="17"/>
      <c r="YF27" s="17"/>
      <c r="YG27" s="17"/>
      <c r="YH27" s="17"/>
      <c r="YI27" s="17"/>
      <c r="YJ27" s="17"/>
      <c r="YK27" s="17"/>
      <c r="YL27" s="17"/>
    </row>
    <row r="28" spans="1:662" s="186" customFormat="1" ht="22.5" customHeight="1" x14ac:dyDescent="0.25">
      <c r="A28" s="17"/>
      <c r="B28" s="17"/>
      <c r="C28" s="203" t="s">
        <v>331</v>
      </c>
      <c r="D28" s="204"/>
      <c r="E28" s="188"/>
      <c r="F28" s="217"/>
      <c r="G28" s="143"/>
      <c r="H28" s="223"/>
      <c r="I28" s="224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  <c r="QN28" s="17"/>
      <c r="QO28" s="17"/>
      <c r="QP28" s="17"/>
      <c r="QQ28" s="17"/>
      <c r="QR28" s="17"/>
      <c r="QS28" s="17"/>
      <c r="QT28" s="17"/>
      <c r="QU28" s="17"/>
      <c r="QV28" s="17"/>
      <c r="QW28" s="17"/>
      <c r="QX28" s="17"/>
      <c r="QY28" s="17"/>
      <c r="QZ28" s="17"/>
      <c r="RA28" s="17"/>
      <c r="RB28" s="17"/>
      <c r="RC28" s="17"/>
      <c r="RD28" s="17"/>
      <c r="RE28" s="17"/>
      <c r="RF28" s="17"/>
      <c r="RG28" s="17"/>
      <c r="RH28" s="17"/>
      <c r="RI28" s="17"/>
      <c r="RJ28" s="17"/>
      <c r="RK28" s="17"/>
      <c r="RL28" s="17"/>
      <c r="RM28" s="17"/>
      <c r="RN28" s="17"/>
      <c r="RO28" s="17"/>
      <c r="RP28" s="17"/>
      <c r="RQ28" s="17"/>
      <c r="RR28" s="17"/>
      <c r="RS28" s="17"/>
      <c r="RT28" s="17"/>
      <c r="RU28" s="17"/>
      <c r="RV28" s="17"/>
      <c r="RW28" s="17"/>
      <c r="RX28" s="17"/>
      <c r="RY28" s="17"/>
      <c r="RZ28" s="17"/>
      <c r="SA28" s="17"/>
      <c r="SB28" s="17"/>
      <c r="SC28" s="17"/>
      <c r="SD28" s="17"/>
      <c r="SE28" s="17"/>
      <c r="SF28" s="17"/>
      <c r="SG28" s="17"/>
      <c r="SH28" s="17"/>
      <c r="SI28" s="17"/>
      <c r="SJ28" s="17"/>
      <c r="SK28" s="17"/>
      <c r="SL28" s="17"/>
      <c r="SM28" s="17"/>
      <c r="SN28" s="17"/>
      <c r="SO28" s="17"/>
      <c r="SP28" s="17"/>
      <c r="SQ28" s="17"/>
      <c r="SR28" s="17"/>
      <c r="SS28" s="17"/>
      <c r="ST28" s="17"/>
      <c r="SU28" s="17"/>
      <c r="SV28" s="17"/>
      <c r="SW28" s="17"/>
      <c r="SX28" s="17"/>
      <c r="SY28" s="17"/>
      <c r="SZ28" s="17"/>
      <c r="TA28" s="17"/>
      <c r="TB28" s="17"/>
      <c r="TC28" s="17"/>
      <c r="TD28" s="17"/>
      <c r="TE28" s="17"/>
      <c r="TF28" s="17"/>
      <c r="TG28" s="17"/>
      <c r="TH28" s="17"/>
      <c r="TI28" s="17"/>
      <c r="TJ28" s="17"/>
      <c r="TK28" s="17"/>
      <c r="TL28" s="17"/>
      <c r="TM28" s="17"/>
      <c r="TN28" s="17"/>
      <c r="TO28" s="17"/>
      <c r="TP28" s="17"/>
      <c r="TQ28" s="17"/>
      <c r="TR28" s="17"/>
      <c r="TS28" s="17"/>
      <c r="TT28" s="17"/>
      <c r="TU28" s="17"/>
      <c r="TV28" s="17"/>
      <c r="TW28" s="17"/>
      <c r="TX28" s="17"/>
      <c r="TY28" s="17"/>
      <c r="TZ28" s="17"/>
      <c r="UA28" s="17"/>
      <c r="UB28" s="17"/>
      <c r="UC28" s="17"/>
      <c r="UD28" s="17"/>
      <c r="UE28" s="17"/>
      <c r="UF28" s="17"/>
      <c r="UG28" s="17"/>
      <c r="UH28" s="17"/>
      <c r="UI28" s="17"/>
      <c r="UJ28" s="17"/>
      <c r="UK28" s="17"/>
      <c r="UL28" s="17"/>
      <c r="UM28" s="17"/>
      <c r="UN28" s="17"/>
      <c r="UO28" s="17"/>
      <c r="UP28" s="17"/>
      <c r="UQ28" s="17"/>
      <c r="UR28" s="17"/>
      <c r="US28" s="17"/>
      <c r="UT28" s="17"/>
      <c r="UU28" s="17"/>
      <c r="UV28" s="17"/>
      <c r="UW28" s="17"/>
      <c r="UX28" s="17"/>
      <c r="UY28" s="17"/>
      <c r="UZ28" s="17"/>
      <c r="VA28" s="17"/>
      <c r="VB28" s="17"/>
      <c r="VC28" s="17"/>
      <c r="VD28" s="17"/>
      <c r="VE28" s="17"/>
      <c r="VF28" s="17"/>
      <c r="VG28" s="17"/>
      <c r="VH28" s="17"/>
      <c r="VI28" s="17"/>
      <c r="VJ28" s="17"/>
      <c r="VK28" s="17"/>
      <c r="VL28" s="17"/>
      <c r="VM28" s="17"/>
      <c r="VN28" s="17"/>
      <c r="VO28" s="17"/>
      <c r="VP28" s="17"/>
      <c r="VQ28" s="17"/>
      <c r="VR28" s="17"/>
      <c r="VS28" s="17"/>
      <c r="VT28" s="17"/>
      <c r="VU28" s="17"/>
      <c r="VV28" s="17"/>
      <c r="VW28" s="17"/>
      <c r="VX28" s="17"/>
      <c r="VY28" s="17"/>
      <c r="VZ28" s="17"/>
      <c r="WA28" s="17"/>
      <c r="WB28" s="17"/>
      <c r="WC28" s="17"/>
      <c r="WD28" s="17"/>
      <c r="WE28" s="17"/>
      <c r="WF28" s="17"/>
      <c r="WG28" s="17"/>
      <c r="WH28" s="17"/>
      <c r="WI28" s="17"/>
      <c r="WJ28" s="17"/>
      <c r="WK28" s="17"/>
      <c r="WL28" s="17"/>
      <c r="WM28" s="17"/>
      <c r="WN28" s="17"/>
      <c r="WO28" s="17"/>
      <c r="WP28" s="17"/>
      <c r="WQ28" s="17"/>
      <c r="WR28" s="17"/>
      <c r="WS28" s="17"/>
      <c r="WT28" s="17"/>
      <c r="WU28" s="17"/>
      <c r="WV28" s="17"/>
      <c r="WW28" s="17"/>
      <c r="WX28" s="17"/>
      <c r="WY28" s="17"/>
      <c r="WZ28" s="17"/>
      <c r="XA28" s="17"/>
      <c r="XB28" s="17"/>
      <c r="XC28" s="17"/>
      <c r="XD28" s="17"/>
      <c r="XE28" s="17"/>
      <c r="XF28" s="17"/>
      <c r="XG28" s="17"/>
      <c r="XH28" s="17"/>
      <c r="XI28" s="17"/>
      <c r="XJ28" s="17"/>
      <c r="XK28" s="17"/>
      <c r="XL28" s="17"/>
      <c r="XM28" s="17"/>
      <c r="XN28" s="17"/>
      <c r="XO28" s="17"/>
      <c r="XP28" s="17"/>
      <c r="XQ28" s="17"/>
      <c r="XR28" s="17"/>
      <c r="XS28" s="17"/>
      <c r="XT28" s="17"/>
      <c r="XU28" s="17"/>
      <c r="XV28" s="17"/>
      <c r="XW28" s="17"/>
      <c r="XX28" s="17"/>
      <c r="XY28" s="17"/>
      <c r="XZ28" s="17"/>
      <c r="YA28" s="17"/>
      <c r="YB28" s="17"/>
      <c r="YC28" s="17"/>
      <c r="YD28" s="17"/>
      <c r="YE28" s="17"/>
      <c r="YF28" s="17"/>
      <c r="YG28" s="17"/>
      <c r="YH28" s="17"/>
      <c r="YI28" s="17"/>
      <c r="YJ28" s="17"/>
      <c r="YK28" s="17"/>
      <c r="YL28" s="17"/>
    </row>
    <row r="29" spans="1:662" s="186" customFormat="1" ht="22.5" customHeight="1" x14ac:dyDescent="0.25">
      <c r="A29" s="17"/>
      <c r="B29" s="17"/>
      <c r="C29" s="203" t="s">
        <v>332</v>
      </c>
      <c r="D29" s="204"/>
      <c r="E29" s="188"/>
      <c r="F29" s="217"/>
      <c r="G29" s="143"/>
      <c r="H29" s="223"/>
      <c r="I29" s="224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</row>
    <row r="30" spans="1:662" s="186" customFormat="1" ht="22.5" customHeight="1" thickBot="1" x14ac:dyDescent="0.3">
      <c r="A30" s="17"/>
      <c r="B30" s="17"/>
      <c r="C30" s="208" t="s">
        <v>333</v>
      </c>
      <c r="D30" s="209"/>
      <c r="E30" s="189"/>
      <c r="F30" s="218"/>
      <c r="G30" s="145"/>
      <c r="H30" s="216"/>
      <c r="I30" s="225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/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</row>
    <row r="32" spans="1:662" s="1" customFormat="1" ht="19.5" x14ac:dyDescent="0.25">
      <c r="C32" s="229" t="s">
        <v>5</v>
      </c>
      <c r="D32" s="230"/>
    </row>
    <row r="33" spans="3:4" s="1" customFormat="1" ht="15" customHeight="1" x14ac:dyDescent="0.25">
      <c r="C33" s="263"/>
      <c r="D33" s="263"/>
    </row>
  </sheetData>
  <dataConsolidate/>
  <mergeCells count="1">
    <mergeCell ref="C33:D33"/>
  </mergeCells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12" zoomScaleNormal="100" workbookViewId="0">
      <selection activeCell="E17" sqref="E17"/>
    </sheetView>
  </sheetViews>
  <sheetFormatPr baseColWidth="10" defaultColWidth="19" defaultRowHeight="15" x14ac:dyDescent="0.25"/>
  <cols>
    <col min="1" max="1" width="20.140625" style="8" customWidth="1"/>
    <col min="2" max="3" width="19" style="8"/>
    <col min="4" max="4" width="31" style="8" customWidth="1"/>
    <col min="5" max="5" width="96.7109375" style="8" customWidth="1"/>
    <col min="6" max="16384" width="19" style="8"/>
  </cols>
  <sheetData>
    <row r="1" spans="1:15" x14ac:dyDescent="0.25">
      <c r="G1" s="554" t="s">
        <v>98</v>
      </c>
      <c r="I1" s="554" t="s">
        <v>99</v>
      </c>
    </row>
    <row r="2" spans="1:15" ht="30" x14ac:dyDescent="0.25">
      <c r="A2" s="87" t="s">
        <v>14</v>
      </c>
      <c r="B2" s="87" t="s">
        <v>18</v>
      </c>
      <c r="C2" s="87" t="s">
        <v>21</v>
      </c>
      <c r="D2" s="87" t="s">
        <v>144</v>
      </c>
      <c r="E2" s="87" t="s">
        <v>100</v>
      </c>
      <c r="F2" s="87" t="s">
        <v>22</v>
      </c>
      <c r="G2" s="554"/>
      <c r="H2" s="87" t="s">
        <v>23</v>
      </c>
      <c r="I2" s="554"/>
      <c r="J2" s="87" t="s">
        <v>31</v>
      </c>
      <c r="K2" s="87" t="s">
        <v>33</v>
      </c>
      <c r="L2" s="87" t="s">
        <v>12</v>
      </c>
      <c r="M2" s="87" t="s">
        <v>13</v>
      </c>
      <c r="N2" s="87" t="s">
        <v>36</v>
      </c>
      <c r="O2" s="87" t="s">
        <v>38</v>
      </c>
    </row>
    <row r="3" spans="1:15" ht="30" x14ac:dyDescent="0.25">
      <c r="A3" s="8" t="s">
        <v>9</v>
      </c>
      <c r="B3" s="8" t="s">
        <v>19</v>
      </c>
      <c r="C3" s="8" t="s">
        <v>139</v>
      </c>
      <c r="D3" s="8" t="s">
        <v>148</v>
      </c>
      <c r="E3" s="8" t="s">
        <v>199</v>
      </c>
      <c r="F3" s="8" t="s">
        <v>101</v>
      </c>
      <c r="G3" s="88">
        <v>5</v>
      </c>
      <c r="H3" s="8" t="s">
        <v>102</v>
      </c>
      <c r="I3" s="88">
        <v>5</v>
      </c>
      <c r="J3" s="8" t="s">
        <v>32</v>
      </c>
      <c r="K3" s="8" t="s">
        <v>6</v>
      </c>
      <c r="L3" s="8" t="s">
        <v>115</v>
      </c>
      <c r="M3" s="8" t="s">
        <v>117</v>
      </c>
      <c r="N3" s="8" t="s">
        <v>37</v>
      </c>
      <c r="O3" s="8" t="s">
        <v>8</v>
      </c>
    </row>
    <row r="4" spans="1:15" ht="30" x14ac:dyDescent="0.25">
      <c r="A4" s="8" t="s">
        <v>124</v>
      </c>
      <c r="B4" s="8" t="s">
        <v>135</v>
      </c>
      <c r="C4" s="8" t="s">
        <v>138</v>
      </c>
      <c r="D4" s="8" t="s">
        <v>149</v>
      </c>
      <c r="E4" s="8" t="s">
        <v>158</v>
      </c>
      <c r="F4" s="8" t="s">
        <v>103</v>
      </c>
      <c r="G4" s="88">
        <v>4</v>
      </c>
      <c r="H4" s="8" t="s">
        <v>89</v>
      </c>
      <c r="I4" s="88">
        <v>4</v>
      </c>
      <c r="J4" s="8" t="s">
        <v>2</v>
      </c>
      <c r="K4" s="8" t="s">
        <v>34</v>
      </c>
      <c r="L4" s="8" t="s">
        <v>116</v>
      </c>
      <c r="M4" s="8" t="s">
        <v>118</v>
      </c>
      <c r="N4" s="8" t="s">
        <v>120</v>
      </c>
      <c r="O4" s="8" t="s">
        <v>7</v>
      </c>
    </row>
    <row r="5" spans="1:15" ht="30" x14ac:dyDescent="0.25">
      <c r="A5" s="8" t="s">
        <v>10</v>
      </c>
      <c r="B5" s="8" t="s">
        <v>136</v>
      </c>
      <c r="C5" s="8" t="s">
        <v>140</v>
      </c>
      <c r="D5" s="8" t="s">
        <v>150</v>
      </c>
      <c r="E5" s="8" t="s">
        <v>159</v>
      </c>
      <c r="F5" s="8" t="s">
        <v>88</v>
      </c>
      <c r="G5" s="88">
        <v>3</v>
      </c>
      <c r="H5" s="8" t="s">
        <v>104</v>
      </c>
      <c r="I5" s="88">
        <v>3</v>
      </c>
      <c r="J5" s="8" t="s">
        <v>4</v>
      </c>
      <c r="L5" s="8" t="s">
        <v>119</v>
      </c>
      <c r="M5" s="8" t="s">
        <v>119</v>
      </c>
      <c r="N5" s="8" t="s">
        <v>39</v>
      </c>
    </row>
    <row r="6" spans="1:15" ht="30" x14ac:dyDescent="0.25">
      <c r="A6" s="8" t="s">
        <v>16</v>
      </c>
      <c r="B6" s="8" t="s">
        <v>17</v>
      </c>
      <c r="C6" s="8" t="s">
        <v>142</v>
      </c>
      <c r="D6" s="8" t="s">
        <v>151</v>
      </c>
      <c r="E6" s="8" t="s">
        <v>160</v>
      </c>
      <c r="F6" s="8" t="s">
        <v>90</v>
      </c>
      <c r="G6" s="88">
        <v>2</v>
      </c>
      <c r="H6" s="8" t="s">
        <v>105</v>
      </c>
      <c r="I6" s="88">
        <v>2</v>
      </c>
      <c r="J6" s="8" t="s">
        <v>1</v>
      </c>
      <c r="N6" s="8" t="s">
        <v>121</v>
      </c>
    </row>
    <row r="7" spans="1:15" ht="30" x14ac:dyDescent="0.25">
      <c r="A7" s="8" t="s">
        <v>17</v>
      </c>
      <c r="B7" s="8" t="s">
        <v>20</v>
      </c>
      <c r="C7" s="8" t="s">
        <v>141</v>
      </c>
      <c r="D7" s="8" t="s">
        <v>152</v>
      </c>
      <c r="E7" s="8" t="s">
        <v>161</v>
      </c>
      <c r="F7" s="8" t="s">
        <v>157</v>
      </c>
      <c r="G7" s="88">
        <v>1</v>
      </c>
      <c r="H7" s="8" t="s">
        <v>106</v>
      </c>
      <c r="I7" s="88">
        <v>1</v>
      </c>
    </row>
    <row r="8" spans="1:15" ht="30" x14ac:dyDescent="0.25">
      <c r="A8" s="8" t="s">
        <v>15</v>
      </c>
      <c r="B8" s="8" t="s">
        <v>137</v>
      </c>
      <c r="C8" s="8" t="s">
        <v>143</v>
      </c>
      <c r="D8" s="8" t="s">
        <v>153</v>
      </c>
      <c r="E8" s="8" t="s">
        <v>162</v>
      </c>
    </row>
    <row r="9" spans="1:15" ht="30" x14ac:dyDescent="0.25">
      <c r="A9" s="8" t="s">
        <v>125</v>
      </c>
      <c r="B9" s="8" t="s">
        <v>40</v>
      </c>
      <c r="C9" s="8" t="s">
        <v>40</v>
      </c>
      <c r="D9" s="8" t="s">
        <v>154</v>
      </c>
      <c r="E9" s="8" t="s">
        <v>163</v>
      </c>
    </row>
    <row r="10" spans="1:15" ht="30" x14ac:dyDescent="0.25">
      <c r="A10" s="8" t="s">
        <v>45</v>
      </c>
      <c r="D10" s="8" t="s">
        <v>40</v>
      </c>
      <c r="E10" s="8" t="s">
        <v>167</v>
      </c>
    </row>
    <row r="11" spans="1:15" x14ac:dyDescent="0.25">
      <c r="A11" s="8" t="s">
        <v>126</v>
      </c>
      <c r="E11" s="8" t="s">
        <v>168</v>
      </c>
    </row>
    <row r="12" spans="1:15" x14ac:dyDescent="0.25">
      <c r="A12" s="8" t="s">
        <v>20</v>
      </c>
      <c r="E12" s="8" t="s">
        <v>169</v>
      </c>
    </row>
    <row r="13" spans="1:15" x14ac:dyDescent="0.25">
      <c r="E13" s="8" t="s">
        <v>170</v>
      </c>
    </row>
    <row r="14" spans="1:15" x14ac:dyDescent="0.25">
      <c r="A14" s="8" t="s">
        <v>112</v>
      </c>
      <c r="E14" s="8" t="s">
        <v>171</v>
      </c>
    </row>
    <row r="15" spans="1:15" x14ac:dyDescent="0.25">
      <c r="E15" s="8" t="s">
        <v>164</v>
      </c>
    </row>
    <row r="16" spans="1:15" x14ac:dyDescent="0.25">
      <c r="E16" s="8" t="s">
        <v>172</v>
      </c>
    </row>
    <row r="17" spans="5:5" x14ac:dyDescent="0.25">
      <c r="E17" s="8" t="s">
        <v>165</v>
      </c>
    </row>
    <row r="18" spans="5:5" x14ac:dyDescent="0.25">
      <c r="E18" s="8" t="s">
        <v>166</v>
      </c>
    </row>
    <row r="19" spans="5:5" x14ac:dyDescent="0.25">
      <c r="E19" s="8" t="s">
        <v>173</v>
      </c>
    </row>
    <row r="20" spans="5:5" x14ac:dyDescent="0.25">
      <c r="E20" s="8" t="s">
        <v>174</v>
      </c>
    </row>
    <row r="21" spans="5:5" x14ac:dyDescent="0.25">
      <c r="E21" s="8" t="s">
        <v>175</v>
      </c>
    </row>
    <row r="22" spans="5:5" x14ac:dyDescent="0.25">
      <c r="E22" s="8" t="s">
        <v>176</v>
      </c>
    </row>
    <row r="23" spans="5:5" x14ac:dyDescent="0.25">
      <c r="E23" s="8" t="s">
        <v>177</v>
      </c>
    </row>
    <row r="24" spans="5:5" x14ac:dyDescent="0.25">
      <c r="E24" s="8" t="s">
        <v>178</v>
      </c>
    </row>
    <row r="25" spans="5:5" x14ac:dyDescent="0.25">
      <c r="E25" s="8" t="s">
        <v>179</v>
      </c>
    </row>
    <row r="26" spans="5:5" x14ac:dyDescent="0.25">
      <c r="E26" s="8" t="s">
        <v>180</v>
      </c>
    </row>
    <row r="27" spans="5:5" x14ac:dyDescent="0.25">
      <c r="E27" s="8" t="s">
        <v>181</v>
      </c>
    </row>
    <row r="28" spans="5:5" x14ac:dyDescent="0.25">
      <c r="E28" s="8" t="s">
        <v>182</v>
      </c>
    </row>
    <row r="29" spans="5:5" x14ac:dyDescent="0.25">
      <c r="E29" s="8" t="s">
        <v>183</v>
      </c>
    </row>
    <row r="30" spans="5:5" x14ac:dyDescent="0.25">
      <c r="E30" s="8" t="s">
        <v>184</v>
      </c>
    </row>
    <row r="31" spans="5:5" ht="30" x14ac:dyDescent="0.25">
      <c r="E31" s="8" t="s">
        <v>185</v>
      </c>
    </row>
    <row r="32" spans="5:5" ht="30" x14ac:dyDescent="0.25">
      <c r="E32" s="8" t="s">
        <v>186</v>
      </c>
    </row>
    <row r="33" spans="5:5" x14ac:dyDescent="0.25">
      <c r="E33" s="8" t="s">
        <v>187</v>
      </c>
    </row>
    <row r="34" spans="5:5" x14ac:dyDescent="0.25">
      <c r="E34" s="8" t="s">
        <v>188</v>
      </c>
    </row>
    <row r="35" spans="5:5" x14ac:dyDescent="0.25">
      <c r="E35" s="8" t="s">
        <v>189</v>
      </c>
    </row>
    <row r="36" spans="5:5" x14ac:dyDescent="0.25">
      <c r="E36" s="8" t="s">
        <v>190</v>
      </c>
    </row>
    <row r="37" spans="5:5" x14ac:dyDescent="0.25">
      <c r="E37" s="8" t="s">
        <v>191</v>
      </c>
    </row>
    <row r="38" spans="5:5" x14ac:dyDescent="0.25">
      <c r="E38" s="8" t="s">
        <v>192</v>
      </c>
    </row>
    <row r="39" spans="5:5" x14ac:dyDescent="0.25">
      <c r="E39" s="8" t="s">
        <v>193</v>
      </c>
    </row>
    <row r="40" spans="5:5" x14ac:dyDescent="0.25">
      <c r="E40" s="8" t="s">
        <v>194</v>
      </c>
    </row>
    <row r="41" spans="5:5" x14ac:dyDescent="0.25">
      <c r="E41" s="8" t="s">
        <v>195</v>
      </c>
    </row>
    <row r="42" spans="5:5" x14ac:dyDescent="0.25">
      <c r="E42" s="8" t="s">
        <v>196</v>
      </c>
    </row>
    <row r="43" spans="5:5" x14ac:dyDescent="0.25">
      <c r="E43" s="8" t="s">
        <v>197</v>
      </c>
    </row>
    <row r="44" spans="5:5" x14ac:dyDescent="0.25">
      <c r="E44" s="8" t="s">
        <v>198</v>
      </c>
    </row>
  </sheetData>
  <mergeCells count="2">
    <mergeCell ref="G1:G2"/>
    <mergeCell ref="I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AI24"/>
  <sheetViews>
    <sheetView tabSelected="1" topLeftCell="AV1" zoomScale="70" zoomScaleNormal="70" workbookViewId="0">
      <selection sqref="A1:XFD1048576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15.5703125" style="10" customWidth="1"/>
    <col min="4" max="4" width="19.85546875" style="11" customWidth="1"/>
    <col min="5" max="5" width="18.5703125" style="12" customWidth="1"/>
    <col min="6" max="6" width="13.7109375" style="12" customWidth="1"/>
    <col min="7" max="7" width="13.140625" style="12" customWidth="1"/>
    <col min="8" max="8" width="13.5703125" style="12" customWidth="1"/>
    <col min="9" max="9" width="14.42578125" style="12" customWidth="1"/>
    <col min="10" max="10" width="6.140625" style="13" customWidth="1"/>
    <col min="11" max="11" width="17.85546875" style="13" customWidth="1"/>
    <col min="12" max="12" width="15.7109375" style="14" customWidth="1"/>
    <col min="13" max="13" width="13" style="14" customWidth="1"/>
    <col min="14" max="14" width="14" style="14" customWidth="1"/>
    <col min="15" max="15" width="20.7109375" style="15" customWidth="1"/>
    <col min="16" max="16" width="15.140625" style="13" customWidth="1"/>
    <col min="17" max="17" width="15.28515625" style="13" customWidth="1"/>
    <col min="18" max="18" width="12.5703125" style="13" customWidth="1"/>
    <col min="19" max="19" width="15.28515625" style="13" customWidth="1"/>
    <col min="20" max="20" width="15.7109375" style="13" customWidth="1"/>
    <col min="21" max="21" width="12.7109375" style="13" customWidth="1"/>
    <col min="22" max="22" width="22.7109375" style="17" customWidth="1"/>
    <col min="23" max="23" width="11" style="16" customWidth="1"/>
    <col min="24" max="30" width="15.140625" style="26" customWidth="1"/>
    <col min="31" max="31" width="9.42578125" style="26" customWidth="1"/>
    <col min="32" max="32" width="13.42578125" style="26" customWidth="1"/>
    <col min="33" max="33" width="12.42578125" style="26" customWidth="1"/>
    <col min="34" max="34" width="11.5703125" style="26" customWidth="1"/>
    <col min="35" max="35" width="12.140625" style="26" customWidth="1"/>
    <col min="36" max="36" width="11.28515625" style="26" customWidth="1"/>
    <col min="37" max="37" width="14.42578125" style="13" customWidth="1"/>
    <col min="38" max="38" width="15.5703125" style="13" customWidth="1"/>
    <col min="39" max="39" width="14.140625" style="18" customWidth="1"/>
    <col min="40" max="40" width="15.85546875" style="13" customWidth="1"/>
    <col min="41" max="41" width="12.28515625" style="18" customWidth="1"/>
    <col min="42" max="42" width="14" style="13" customWidth="1"/>
    <col min="43" max="43" width="13.7109375" style="13" customWidth="1"/>
    <col min="44" max="44" width="15.85546875" style="18" customWidth="1"/>
    <col min="45" max="45" width="12.140625" style="18" customWidth="1"/>
    <col min="46" max="47" width="9.85546875" style="19" customWidth="1"/>
    <col min="48" max="48" width="24.42578125" style="14" customWidth="1"/>
    <col min="49" max="49" width="20.7109375" style="14" customWidth="1"/>
    <col min="50" max="51" width="14.42578125" style="14" customWidth="1"/>
    <col min="52" max="52" width="19" style="14" customWidth="1"/>
    <col min="53" max="53" width="22.5703125" style="14" customWidth="1"/>
    <col min="54" max="54" width="19.140625" style="14" customWidth="1"/>
    <col min="55" max="55" width="20.5703125" style="17" customWidth="1"/>
    <col min="56" max="56" width="15.7109375" style="14" customWidth="1"/>
    <col min="57" max="57" width="15.140625" style="14" customWidth="1"/>
  </cols>
  <sheetData>
    <row r="1" spans="1:711" ht="12" customHeight="1" x14ac:dyDescent="0.25">
      <c r="BB1" s="317" t="s">
        <v>378</v>
      </c>
      <c r="BC1" s="318"/>
      <c r="BD1" s="318"/>
      <c r="BE1" s="319"/>
    </row>
    <row r="2" spans="1:711" ht="27" customHeight="1" x14ac:dyDescent="0.25">
      <c r="O2" s="20" t="s">
        <v>370</v>
      </c>
      <c r="BB2" s="320"/>
      <c r="BC2" s="321"/>
      <c r="BD2" s="321"/>
      <c r="BE2" s="322"/>
    </row>
    <row r="3" spans="1:711" ht="20.25" customHeight="1" x14ac:dyDescent="0.25">
      <c r="L3" s="18"/>
      <c r="M3" s="18"/>
      <c r="N3" s="18"/>
      <c r="BB3" s="317" t="s">
        <v>371</v>
      </c>
      <c r="BC3" s="318"/>
      <c r="BD3" s="318"/>
      <c r="BE3" s="319"/>
    </row>
    <row r="4" spans="1:711" ht="12" customHeight="1" thickBot="1" x14ac:dyDescent="0.3">
      <c r="BB4" s="320"/>
      <c r="BC4" s="321"/>
      <c r="BD4" s="321"/>
      <c r="BE4" s="322"/>
    </row>
    <row r="5" spans="1:711" ht="20.25" customHeight="1" thickBot="1" x14ac:dyDescent="0.3">
      <c r="C5" s="331" t="s">
        <v>79</v>
      </c>
      <c r="D5" s="332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4"/>
      <c r="P5" s="335" t="s">
        <v>80</v>
      </c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6"/>
      <c r="AH5" s="336"/>
      <c r="AI5" s="336"/>
      <c r="AJ5" s="336"/>
      <c r="AK5" s="336"/>
      <c r="AL5" s="336"/>
      <c r="AM5" s="336"/>
      <c r="AN5" s="336"/>
      <c r="AO5" s="336"/>
      <c r="AP5" s="336"/>
      <c r="AQ5" s="337"/>
      <c r="AR5" s="338" t="s">
        <v>111</v>
      </c>
      <c r="AS5" s="341" t="s">
        <v>81</v>
      </c>
      <c r="AT5" s="344" t="s">
        <v>281</v>
      </c>
      <c r="AU5" s="344"/>
      <c r="AV5" s="344"/>
      <c r="AW5" s="344"/>
      <c r="AX5" s="344"/>
      <c r="AY5" s="344"/>
      <c r="AZ5" s="344"/>
      <c r="BA5" s="344"/>
      <c r="BB5" s="345"/>
      <c r="BC5" s="345"/>
      <c r="BD5" s="345"/>
      <c r="BE5" s="346"/>
    </row>
    <row r="6" spans="1:711" ht="19.5" customHeight="1" thickBot="1" x14ac:dyDescent="0.3">
      <c r="C6" s="348" t="s">
        <v>47</v>
      </c>
      <c r="D6" s="351" t="s">
        <v>48</v>
      </c>
      <c r="E6" s="354" t="s">
        <v>113</v>
      </c>
      <c r="F6" s="377" t="s">
        <v>155</v>
      </c>
      <c r="G6" s="377"/>
      <c r="H6" s="377"/>
      <c r="I6" s="378" t="s">
        <v>122</v>
      </c>
      <c r="J6" s="310" t="s">
        <v>3</v>
      </c>
      <c r="K6" s="310" t="s">
        <v>49</v>
      </c>
      <c r="L6" s="310" t="s">
        <v>82</v>
      </c>
      <c r="M6" s="310" t="s">
        <v>83</v>
      </c>
      <c r="N6" s="382" t="s">
        <v>123</v>
      </c>
      <c r="O6" s="383" t="s">
        <v>11</v>
      </c>
      <c r="P6" s="386" t="s">
        <v>50</v>
      </c>
      <c r="Q6" s="387"/>
      <c r="R6" s="387"/>
      <c r="S6" s="387"/>
      <c r="T6" s="387"/>
      <c r="U6" s="388"/>
      <c r="V6" s="389" t="s">
        <v>156</v>
      </c>
      <c r="W6" s="390"/>
      <c r="X6" s="390"/>
      <c r="Y6" s="390"/>
      <c r="Z6" s="390"/>
      <c r="AA6" s="390"/>
      <c r="AB6" s="390"/>
      <c r="AC6" s="390"/>
      <c r="AD6" s="390"/>
      <c r="AE6" s="390"/>
      <c r="AF6" s="390"/>
      <c r="AG6" s="390"/>
      <c r="AH6" s="390"/>
      <c r="AI6" s="390"/>
      <c r="AJ6" s="390"/>
      <c r="AK6" s="390"/>
      <c r="AL6" s="390"/>
      <c r="AM6" s="390"/>
      <c r="AN6" s="390"/>
      <c r="AO6" s="390"/>
      <c r="AP6" s="390"/>
      <c r="AQ6" s="391"/>
      <c r="AR6" s="339"/>
      <c r="AS6" s="342"/>
      <c r="AT6" s="347"/>
      <c r="AU6" s="347"/>
      <c r="AV6" s="347"/>
      <c r="AW6" s="347"/>
      <c r="AX6" s="347"/>
      <c r="AY6" s="347"/>
      <c r="AZ6" s="347"/>
      <c r="BA6" s="347"/>
      <c r="BB6" s="347"/>
      <c r="BC6" s="347"/>
      <c r="BD6" s="347"/>
      <c r="BE6" s="346"/>
    </row>
    <row r="7" spans="1:711" ht="56.25" customHeight="1" thickBot="1" x14ac:dyDescent="0.3">
      <c r="C7" s="349"/>
      <c r="D7" s="352"/>
      <c r="E7" s="355"/>
      <c r="F7" s="313" t="s">
        <v>146</v>
      </c>
      <c r="G7" s="313" t="s">
        <v>147</v>
      </c>
      <c r="H7" s="313" t="s">
        <v>145</v>
      </c>
      <c r="I7" s="379"/>
      <c r="J7" s="311"/>
      <c r="K7" s="311"/>
      <c r="L7" s="311"/>
      <c r="M7" s="311"/>
      <c r="N7" s="311"/>
      <c r="O7" s="384"/>
      <c r="P7" s="392" t="s">
        <v>51</v>
      </c>
      <c r="Q7" s="393"/>
      <c r="R7" s="393"/>
      <c r="S7" s="393"/>
      <c r="T7" s="393"/>
      <c r="U7" s="394"/>
      <c r="V7" s="271" t="s">
        <v>52</v>
      </c>
      <c r="W7" s="315" t="s">
        <v>53</v>
      </c>
      <c r="X7" s="247" t="s">
        <v>214</v>
      </c>
      <c r="Y7" s="247" t="s">
        <v>215</v>
      </c>
      <c r="Z7" s="247" t="s">
        <v>216</v>
      </c>
      <c r="AA7" s="247" t="s">
        <v>217</v>
      </c>
      <c r="AB7" s="247" t="s">
        <v>218</v>
      </c>
      <c r="AC7" s="247" t="s">
        <v>220</v>
      </c>
      <c r="AD7" s="247" t="s">
        <v>219</v>
      </c>
      <c r="AE7" s="330" t="s">
        <v>313</v>
      </c>
      <c r="AF7" s="288" t="s">
        <v>314</v>
      </c>
      <c r="AG7" s="288" t="s">
        <v>315</v>
      </c>
      <c r="AH7" s="288" t="s">
        <v>317</v>
      </c>
      <c r="AI7" s="330" t="s">
        <v>318</v>
      </c>
      <c r="AJ7" s="330" t="s">
        <v>316</v>
      </c>
      <c r="AK7" s="269" t="s">
        <v>114</v>
      </c>
      <c r="AL7" s="270"/>
      <c r="AM7" s="271" t="s">
        <v>54</v>
      </c>
      <c r="AN7" s="272"/>
      <c r="AO7" s="272"/>
      <c r="AP7" s="272"/>
      <c r="AQ7" s="269"/>
      <c r="AR7" s="339"/>
      <c r="AS7" s="342"/>
      <c r="AT7" s="396" t="s">
        <v>55</v>
      </c>
      <c r="AU7" s="397"/>
      <c r="AV7" s="397"/>
      <c r="AW7" s="397"/>
      <c r="AX7" s="397"/>
      <c r="AY7" s="397"/>
      <c r="AZ7" s="397"/>
      <c r="BA7" s="398"/>
      <c r="BB7" s="380" t="s">
        <v>282</v>
      </c>
      <c r="BC7" s="380"/>
      <c r="BD7" s="380"/>
      <c r="BE7" s="381"/>
    </row>
    <row r="8" spans="1:711" ht="52.5" customHeight="1" thickBot="1" x14ac:dyDescent="0.3">
      <c r="C8" s="350"/>
      <c r="D8" s="353"/>
      <c r="E8" s="356"/>
      <c r="F8" s="314"/>
      <c r="G8" s="314"/>
      <c r="H8" s="314"/>
      <c r="I8" s="379"/>
      <c r="J8" s="312"/>
      <c r="K8" s="312"/>
      <c r="L8" s="312"/>
      <c r="M8" s="312"/>
      <c r="N8" s="312"/>
      <c r="O8" s="385"/>
      <c r="P8" s="244" t="s">
        <v>12</v>
      </c>
      <c r="Q8" s="245" t="s">
        <v>84</v>
      </c>
      <c r="R8" s="245" t="s">
        <v>0</v>
      </c>
      <c r="S8" s="245" t="s">
        <v>13</v>
      </c>
      <c r="T8" s="245" t="s">
        <v>85</v>
      </c>
      <c r="U8" s="246" t="s">
        <v>75</v>
      </c>
      <c r="V8" s="395"/>
      <c r="W8" s="316"/>
      <c r="X8" s="248" t="s">
        <v>129</v>
      </c>
      <c r="Y8" s="248" t="s">
        <v>128</v>
      </c>
      <c r="Z8" s="248" t="s">
        <v>127</v>
      </c>
      <c r="AA8" s="248" t="s">
        <v>221</v>
      </c>
      <c r="AB8" s="248" t="s">
        <v>130</v>
      </c>
      <c r="AC8" s="248" t="s">
        <v>131</v>
      </c>
      <c r="AD8" s="248" t="s">
        <v>132</v>
      </c>
      <c r="AE8" s="289"/>
      <c r="AF8" s="289"/>
      <c r="AG8" s="289"/>
      <c r="AH8" s="289"/>
      <c r="AI8" s="289"/>
      <c r="AJ8" s="289"/>
      <c r="AK8" s="249" t="s">
        <v>12</v>
      </c>
      <c r="AL8" s="250" t="s">
        <v>13</v>
      </c>
      <c r="AM8" s="251" t="s">
        <v>12</v>
      </c>
      <c r="AN8" s="252" t="s">
        <v>86</v>
      </c>
      <c r="AO8" s="252" t="s">
        <v>13</v>
      </c>
      <c r="AP8" s="252" t="s">
        <v>87</v>
      </c>
      <c r="AQ8" s="253" t="s">
        <v>75</v>
      </c>
      <c r="AR8" s="340"/>
      <c r="AS8" s="343"/>
      <c r="AT8" s="254" t="s">
        <v>107</v>
      </c>
      <c r="AU8" s="255" t="s">
        <v>108</v>
      </c>
      <c r="AV8" s="256" t="s">
        <v>133</v>
      </c>
      <c r="AW8" s="257" t="s">
        <v>279</v>
      </c>
      <c r="AX8" s="257" t="s">
        <v>109</v>
      </c>
      <c r="AY8" s="257" t="s">
        <v>110</v>
      </c>
      <c r="AZ8" s="257" t="s">
        <v>134</v>
      </c>
      <c r="BA8" s="258" t="s">
        <v>78</v>
      </c>
      <c r="BB8" s="259" t="s">
        <v>77</v>
      </c>
      <c r="BC8" s="260" t="s">
        <v>76</v>
      </c>
      <c r="BD8" s="260" t="s">
        <v>280</v>
      </c>
      <c r="BE8" s="261" t="s">
        <v>78</v>
      </c>
    </row>
    <row r="9" spans="1:711" s="24" customFormat="1" ht="126.75" customHeight="1" x14ac:dyDescent="0.25">
      <c r="A9"/>
      <c r="B9"/>
      <c r="C9" s="357" t="s">
        <v>345</v>
      </c>
      <c r="D9" s="358" t="s">
        <v>346</v>
      </c>
      <c r="E9" s="231" t="s">
        <v>350</v>
      </c>
      <c r="F9" s="237"/>
      <c r="G9" s="237" t="s">
        <v>140</v>
      </c>
      <c r="H9" s="237" t="s">
        <v>154</v>
      </c>
      <c r="I9" s="238" t="s">
        <v>351</v>
      </c>
      <c r="J9" s="361" t="s">
        <v>94</v>
      </c>
      <c r="K9" s="362" t="s">
        <v>354</v>
      </c>
      <c r="L9" s="365" t="s">
        <v>356</v>
      </c>
      <c r="M9" s="368" t="s">
        <v>16</v>
      </c>
      <c r="N9" s="29"/>
      <c r="O9" s="371" t="s">
        <v>355</v>
      </c>
      <c r="P9" s="374" t="s">
        <v>88</v>
      </c>
      <c r="Q9" s="273">
        <v>3</v>
      </c>
      <c r="R9" s="326" t="s">
        <v>165</v>
      </c>
      <c r="S9" s="328" t="s">
        <v>104</v>
      </c>
      <c r="T9" s="323">
        <v>3</v>
      </c>
      <c r="U9" s="277" t="str">
        <f>IF(Q9+T9=0," ",IF(OR(AND(Q9=1,T9=1),AND(Q9=1,T9=2),AND(Q9=2,T9=2),AND(Q9=2,T9=1),AND(Q9=3,T9=1)),"Bajo",IF(OR(AND(Q9=1,T9=3),AND(Q9=2,T9=3),AND(Q9=3,T9=2),AND(Q9=4,T9=1)),"Moderado",IF(OR(AND(Q9=1,T9=4),AND(Q9=2,T9=4),AND(Q9=3,T9=3),AND(Q9=4,T9=2),AND(Q9=4,T9=3),AND(Q9=5,T9=1),AND(Q9=5,T9=2)),"Alto",IF(OR(AND(Q9=2,T9=5),AND(Q9=3,T9=5),AND(Q9=3,T9=4),AND(Q9=4,T9=4),AND(Q9=4,T9=5),AND(Q9=5,T9=3),AND(Q9=5,T9=4),AND(Q9=1,T9=5),AND(Q9=5,T9=5)),"Extremo","")))))</f>
        <v>Alto</v>
      </c>
      <c r="V9" s="168" t="s">
        <v>359</v>
      </c>
      <c r="W9" s="28" t="s">
        <v>6</v>
      </c>
      <c r="X9" s="29">
        <v>15</v>
      </c>
      <c r="Y9" s="29">
        <v>15</v>
      </c>
      <c r="Z9" s="29">
        <v>15</v>
      </c>
      <c r="AA9" s="29">
        <v>15</v>
      </c>
      <c r="AB9" s="29">
        <v>15</v>
      </c>
      <c r="AC9" s="29">
        <v>15</v>
      </c>
      <c r="AD9" s="29">
        <v>10</v>
      </c>
      <c r="AE9" s="30">
        <f t="shared" ref="AE9:AE20" si="0">SUM(X9:AD9)</f>
        <v>100</v>
      </c>
      <c r="AF9" s="30" t="s">
        <v>256</v>
      </c>
      <c r="AG9" s="30" t="s">
        <v>256</v>
      </c>
      <c r="AH9" s="30">
        <v>100</v>
      </c>
      <c r="AI9" s="279">
        <f>AVERAGE(AH9:AH12)</f>
        <v>75</v>
      </c>
      <c r="AJ9" s="282" t="s">
        <v>4</v>
      </c>
      <c r="AK9" s="285" t="s">
        <v>115</v>
      </c>
      <c r="AL9" s="285" t="s">
        <v>118</v>
      </c>
      <c r="AM9" s="273" t="s">
        <v>90</v>
      </c>
      <c r="AN9" s="273">
        <v>2</v>
      </c>
      <c r="AO9" s="273" t="s">
        <v>104</v>
      </c>
      <c r="AP9" s="273">
        <v>3</v>
      </c>
      <c r="AQ9" s="307" t="str">
        <f>IF(AN9+AP9=0," ",IF(OR(AND(AN9=1,AP9=1),AND(AN9=1,AP9=2),AND(AN9=2,AP9=2),AND(AN9=2,AP9=1),AND(AN9=3,AP9=1)),"Bajo",IF(OR(AND(AN9=1,AP9=3),AND(AN9=2,AP9=3),AND(AN9=3,AP9=2),AND(AN9=4,AP9=1)),"Moderado",IF(OR(AND(AN9=1,AP9=4),AND(AN9=2,AP9=4),AND(AN9=3,AP9=3),AND(AN9=4,AP9=2),AND(AN9=4,AP9=3),AND(AN9=5,AP9=1),AND(AN9=5,AP9=2)),"Alto",IF(OR(AND(AN9=2,AP9=5),AND(AN9=1,AP9=5),AND(AN9=3,AP9=5),AND(AN9=3,AP9=4),AND(AN9=4,AP9=4),AND(AN9=4,AP9=5),AND(AN9=5,AP9=3),AND(AN9=5,AP9=4),AND(AN9=5,AP9=5)),"Extremo","")))))</f>
        <v>Moderado</v>
      </c>
      <c r="AR9" s="304" t="s">
        <v>362</v>
      </c>
      <c r="AS9" s="301" t="s">
        <v>120</v>
      </c>
      <c r="AT9" s="143">
        <v>43739</v>
      </c>
      <c r="AU9" s="22">
        <v>43830</v>
      </c>
      <c r="AV9" s="57" t="s">
        <v>363</v>
      </c>
      <c r="AW9" s="57" t="s">
        <v>364</v>
      </c>
      <c r="AX9" s="23" t="s">
        <v>365</v>
      </c>
      <c r="AY9" s="23">
        <v>1</v>
      </c>
      <c r="AZ9" s="23" t="s">
        <v>366</v>
      </c>
      <c r="BA9" s="64" t="s">
        <v>367</v>
      </c>
      <c r="BB9" s="67"/>
      <c r="BC9" s="61"/>
      <c r="BD9" s="62"/>
      <c r="BE9" s="63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</row>
    <row r="10" spans="1:711" s="24" customFormat="1" ht="43.5" customHeight="1" x14ac:dyDescent="0.25">
      <c r="A10"/>
      <c r="B10"/>
      <c r="C10" s="357"/>
      <c r="D10" s="359"/>
      <c r="E10" s="231" t="s">
        <v>352</v>
      </c>
      <c r="F10" s="239" t="s">
        <v>17</v>
      </c>
      <c r="G10" s="237" t="s">
        <v>40</v>
      </c>
      <c r="H10" s="237"/>
      <c r="I10" s="238"/>
      <c r="J10" s="361"/>
      <c r="K10" s="363"/>
      <c r="L10" s="366"/>
      <c r="M10" s="369"/>
      <c r="O10" s="372"/>
      <c r="P10" s="375"/>
      <c r="Q10" s="274"/>
      <c r="R10" s="294"/>
      <c r="S10" s="296"/>
      <c r="T10" s="324"/>
      <c r="U10" s="277"/>
      <c r="V10" s="167" t="s">
        <v>361</v>
      </c>
      <c r="W10" s="21" t="s">
        <v>6</v>
      </c>
      <c r="X10" s="33">
        <v>15</v>
      </c>
      <c r="Y10" s="33">
        <v>15</v>
      </c>
      <c r="Z10" s="33">
        <v>15</v>
      </c>
      <c r="AA10" s="33">
        <v>15</v>
      </c>
      <c r="AB10" s="33">
        <v>15</v>
      </c>
      <c r="AC10" s="33">
        <v>15</v>
      </c>
      <c r="AD10" s="33">
        <v>10</v>
      </c>
      <c r="AE10" s="30">
        <f t="shared" si="0"/>
        <v>100</v>
      </c>
      <c r="AF10" s="30" t="s">
        <v>256</v>
      </c>
      <c r="AG10" s="30" t="s">
        <v>256</v>
      </c>
      <c r="AH10" s="30">
        <v>100</v>
      </c>
      <c r="AI10" s="280"/>
      <c r="AJ10" s="283"/>
      <c r="AK10" s="286"/>
      <c r="AL10" s="286"/>
      <c r="AM10" s="274"/>
      <c r="AN10" s="274"/>
      <c r="AO10" s="274"/>
      <c r="AP10" s="274"/>
      <c r="AQ10" s="308"/>
      <c r="AR10" s="305"/>
      <c r="AS10" s="302"/>
      <c r="AT10" s="141"/>
      <c r="AU10" s="22"/>
      <c r="AV10" s="180"/>
      <c r="AW10" s="23"/>
      <c r="AX10" s="23"/>
      <c r="AY10" s="23"/>
      <c r="AZ10" s="23"/>
      <c r="BA10" s="142"/>
      <c r="BB10" s="68"/>
      <c r="BC10" s="34"/>
      <c r="BD10" s="35"/>
      <c r="BE10" s="36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</row>
    <row r="11" spans="1:711" s="24" customFormat="1" ht="43.5" customHeight="1" x14ac:dyDescent="0.25">
      <c r="A11"/>
      <c r="B11"/>
      <c r="C11" s="357"/>
      <c r="D11" s="359"/>
      <c r="E11" s="240" t="s">
        <v>348</v>
      </c>
      <c r="F11" s="239"/>
      <c r="G11" s="237" t="s">
        <v>140</v>
      </c>
      <c r="H11" s="237" t="s">
        <v>152</v>
      </c>
      <c r="I11" s="237" t="s">
        <v>347</v>
      </c>
      <c r="J11" s="361"/>
      <c r="K11" s="363"/>
      <c r="L11" s="366"/>
      <c r="M11" s="369"/>
      <c r="N11" s="232" t="s">
        <v>357</v>
      </c>
      <c r="O11" s="372"/>
      <c r="P11" s="375"/>
      <c r="Q11" s="274"/>
      <c r="R11" s="294"/>
      <c r="S11" s="296"/>
      <c r="T11" s="324"/>
      <c r="U11" s="277"/>
      <c r="V11" s="234" t="s">
        <v>360</v>
      </c>
      <c r="W11" s="21" t="s">
        <v>6</v>
      </c>
      <c r="X11" s="33">
        <v>15</v>
      </c>
      <c r="Y11" s="33">
        <v>15</v>
      </c>
      <c r="Z11" s="33">
        <v>15</v>
      </c>
      <c r="AA11" s="33">
        <v>15</v>
      </c>
      <c r="AB11" s="33">
        <v>15</v>
      </c>
      <c r="AC11" s="33">
        <v>15</v>
      </c>
      <c r="AD11" s="33">
        <v>10</v>
      </c>
      <c r="AE11" s="30">
        <f t="shared" si="0"/>
        <v>100</v>
      </c>
      <c r="AF11" s="30" t="s">
        <v>256</v>
      </c>
      <c r="AG11" s="30" t="s">
        <v>256</v>
      </c>
      <c r="AH11" s="30">
        <v>100</v>
      </c>
      <c r="AI11" s="280"/>
      <c r="AJ11" s="283"/>
      <c r="AK11" s="286"/>
      <c r="AL11" s="286"/>
      <c r="AM11" s="274"/>
      <c r="AN11" s="274"/>
      <c r="AO11" s="274"/>
      <c r="AP11" s="274"/>
      <c r="AQ11" s="308"/>
      <c r="AR11" s="305"/>
      <c r="AS11" s="302"/>
      <c r="AT11" s="141"/>
      <c r="AU11" s="22"/>
      <c r="AV11" s="31"/>
      <c r="AW11" s="31"/>
      <c r="AX11" s="31"/>
      <c r="AY11" s="31"/>
      <c r="AZ11" s="31"/>
      <c r="BA11" s="142"/>
      <c r="BB11" s="68"/>
      <c r="BC11" s="34"/>
      <c r="BD11" s="35"/>
      <c r="BE11" s="36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</row>
    <row r="12" spans="1:711" s="24" customFormat="1" ht="117.75" customHeight="1" thickBot="1" x14ac:dyDescent="0.3">
      <c r="A12"/>
      <c r="B12"/>
      <c r="C12" s="357"/>
      <c r="D12" s="360"/>
      <c r="E12" s="241" t="s">
        <v>349</v>
      </c>
      <c r="F12" s="239" t="s">
        <v>17</v>
      </c>
      <c r="G12" s="242" t="s">
        <v>142</v>
      </c>
      <c r="H12" s="242" t="s">
        <v>152</v>
      </c>
      <c r="I12" s="242"/>
      <c r="J12" s="361"/>
      <c r="K12" s="364"/>
      <c r="L12" s="367"/>
      <c r="M12" s="370"/>
      <c r="N12" s="233" t="s">
        <v>358</v>
      </c>
      <c r="O12" s="373"/>
      <c r="P12" s="376"/>
      <c r="Q12" s="275"/>
      <c r="R12" s="327"/>
      <c r="S12" s="329"/>
      <c r="T12" s="325"/>
      <c r="U12" s="278"/>
      <c r="V12" s="169" t="s">
        <v>353</v>
      </c>
      <c r="W12" s="21" t="s">
        <v>34</v>
      </c>
      <c r="X12" s="243">
        <v>15</v>
      </c>
      <c r="Y12" s="243">
        <v>15</v>
      </c>
      <c r="Z12" s="243">
        <v>0</v>
      </c>
      <c r="AA12" s="243">
        <v>10</v>
      </c>
      <c r="AB12" s="243">
        <v>15</v>
      </c>
      <c r="AC12" s="162">
        <v>15</v>
      </c>
      <c r="AD12" s="29">
        <v>10</v>
      </c>
      <c r="AE12" s="72">
        <f t="shared" si="0"/>
        <v>80</v>
      </c>
      <c r="AF12" s="72" t="s">
        <v>257</v>
      </c>
      <c r="AG12" s="72" t="s">
        <v>256</v>
      </c>
      <c r="AH12" s="72">
        <v>0</v>
      </c>
      <c r="AI12" s="281"/>
      <c r="AJ12" s="284"/>
      <c r="AK12" s="287"/>
      <c r="AL12" s="287"/>
      <c r="AM12" s="275"/>
      <c r="AN12" s="275"/>
      <c r="AO12" s="275"/>
      <c r="AP12" s="276"/>
      <c r="AQ12" s="309"/>
      <c r="AR12" s="306"/>
      <c r="AS12" s="303"/>
      <c r="BB12" s="69">
        <v>43831</v>
      </c>
      <c r="BC12" s="58" t="s">
        <v>368</v>
      </c>
      <c r="BD12" s="57" t="s">
        <v>364</v>
      </c>
      <c r="BE12" s="64" t="s">
        <v>369</v>
      </c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</row>
    <row r="13" spans="1:711" s="24" customFormat="1" ht="43.5" hidden="1" customHeight="1" x14ac:dyDescent="0.25">
      <c r="A13"/>
      <c r="B13"/>
      <c r="C13" s="399"/>
      <c r="D13" s="402"/>
      <c r="E13" s="173"/>
      <c r="F13" s="44"/>
      <c r="G13" s="79"/>
      <c r="H13" s="79"/>
      <c r="I13" s="79"/>
      <c r="J13" s="404" t="s">
        <v>96</v>
      </c>
      <c r="K13" s="407"/>
      <c r="L13" s="408"/>
      <c r="M13" s="298"/>
      <c r="N13" s="29"/>
      <c r="O13" s="290"/>
      <c r="P13" s="292"/>
      <c r="Q13" s="274"/>
      <c r="R13" s="294"/>
      <c r="S13" s="296"/>
      <c r="T13" s="415"/>
      <c r="U13" s="411" t="str">
        <f>IF(Q13+T13=0," ",IF(OR(AND(Q13=1,T13=1),AND(Q13=1,T13=2),AND(Q13=2,T13=2),AND(Q13=2,T13=1),AND(Q13=3,T13=1)),"Bajo",IF(OR(AND(Q13=1,T13=3),AND(Q13=2,T13=3),AND(Q13=3,T13=2),AND(Q13=4,T13=1)),"Moderado",IF(OR(AND(Q13=1,T13=4),AND(Q13=2,T13=4),AND(Q13=3,T13=3),AND(Q13=4,T13=2),AND(Q13=4,T13=3),AND(Q13=5,T13=1),AND(Q13=5,T13=2)),"Alto",IF(OR(AND(Q13=2,T13=5),AND(Q13=3,T13=5),AND(Q13=3,T13=4),AND(Q13=4,T13=4),AND(Q13=4,T13=5),AND(Q13=5,T13=3),AND(Q13=5,T13=4),AND(Q13=1,T13=5),AND(Q13=5,T13=5)),"Extremo","")))))</f>
        <v xml:space="preserve"> </v>
      </c>
      <c r="V13" s="167"/>
      <c r="W13" s="46"/>
      <c r="X13" s="47"/>
      <c r="Y13" s="47"/>
      <c r="Z13" s="47"/>
      <c r="AA13" s="47"/>
      <c r="AB13" s="47"/>
      <c r="AC13" s="47"/>
      <c r="AD13" s="47"/>
      <c r="AE13" s="30">
        <f t="shared" si="0"/>
        <v>0</v>
      </c>
      <c r="AF13" s="30"/>
      <c r="AG13" s="30"/>
      <c r="AH13" s="30">
        <v>100</v>
      </c>
      <c r="AI13" s="282">
        <f>AVERAGE(AH13:AH15)</f>
        <v>100</v>
      </c>
      <c r="AJ13" s="282" t="s">
        <v>256</v>
      </c>
      <c r="AK13" s="412"/>
      <c r="AL13" s="412"/>
      <c r="AM13" s="274"/>
      <c r="AN13" s="274"/>
      <c r="AO13" s="274"/>
      <c r="AP13" s="273"/>
      <c r="AQ13" s="307" t="str">
        <f t="shared" ref="AQ13" si="1">IF(AN13+AP13=0," ",IF(OR(AND(AN13=1,AP13=1),AND(AN13=1,AP13=2),AND(AN13=2,AP13=2),AND(AN13=2,AP13=1),AND(AN13=3,AP13=1)),"Bajo",IF(OR(AND(AN13=1,AP13=3),AND(AN13=2,AP13=3),AND(AN13=3,AP13=2),AND(AN13=4,AP13=1)),"Moderado",IF(OR(AND(AN13=1,AP13=4),AND(AN13=2,AP13=4),AND(AN13=3,AP13=3),AND(AN13=4,AP13=2),AND(AN13=4,AP13=3),AND(AN13=5,AP13=1),AND(AN13=5,AP13=2)),"Alto",IF(OR(AND(AN13=2,AP13=5),AND(AN13=1,AP13=5),AND(AN13=3,AP13=5),AND(AN13=3,AP13=4),AND(AN13=4,AP13=4),AND(AN13=4,AP13=5),AND(AN13=5,AP13=3),AND(AN13=5,AP13=4),AND(AN13=5,AP13=5)),"Extremo","")))))</f>
        <v xml:space="preserve"> </v>
      </c>
      <c r="AR13" s="301"/>
      <c r="AS13" s="425"/>
      <c r="AT13" s="144"/>
      <c r="AU13" s="59"/>
      <c r="AV13" s="45"/>
      <c r="AW13" s="45"/>
      <c r="AX13" s="56"/>
      <c r="AY13" s="56"/>
      <c r="AZ13" s="56"/>
      <c r="BA13" s="66"/>
      <c r="BB13" s="70"/>
      <c r="BC13" s="45"/>
      <c r="BD13" s="65"/>
      <c r="BE13" s="66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</row>
    <row r="14" spans="1:711" s="24" customFormat="1" ht="43.5" hidden="1" customHeight="1" x14ac:dyDescent="0.25">
      <c r="A14"/>
      <c r="B14"/>
      <c r="C14" s="400"/>
      <c r="D14" s="402"/>
      <c r="E14" s="161"/>
      <c r="F14" s="32"/>
      <c r="G14" s="79"/>
      <c r="H14" s="79"/>
      <c r="I14" s="32"/>
      <c r="J14" s="405"/>
      <c r="K14" s="402"/>
      <c r="L14" s="409"/>
      <c r="M14" s="299"/>
      <c r="O14" s="290"/>
      <c r="P14" s="292"/>
      <c r="Q14" s="274"/>
      <c r="R14" s="294"/>
      <c r="S14" s="296"/>
      <c r="T14" s="416"/>
      <c r="U14" s="277"/>
      <c r="V14" s="167"/>
      <c r="W14" s="21"/>
      <c r="X14" s="33"/>
      <c r="Y14" s="33"/>
      <c r="Z14" s="33"/>
      <c r="AA14" s="33"/>
      <c r="AB14" s="33"/>
      <c r="AC14" s="33"/>
      <c r="AD14" s="33"/>
      <c r="AE14" s="30">
        <f t="shared" si="0"/>
        <v>0</v>
      </c>
      <c r="AF14" s="30"/>
      <c r="AG14" s="30"/>
      <c r="AH14" s="30">
        <v>100</v>
      </c>
      <c r="AI14" s="283"/>
      <c r="AJ14" s="283"/>
      <c r="AK14" s="413"/>
      <c r="AL14" s="413"/>
      <c r="AM14" s="274"/>
      <c r="AN14" s="274"/>
      <c r="AO14" s="274"/>
      <c r="AP14" s="274"/>
      <c r="AQ14" s="308"/>
      <c r="AR14" s="302"/>
      <c r="AS14" s="426"/>
      <c r="AT14" s="143"/>
      <c r="AU14" s="22"/>
      <c r="AV14" s="38"/>
      <c r="AW14" s="38"/>
      <c r="AX14" s="39"/>
      <c r="AY14" s="39"/>
      <c r="AZ14" s="39"/>
      <c r="BA14" s="64"/>
      <c r="BB14" s="69"/>
      <c r="BC14" s="38"/>
      <c r="BD14" s="57"/>
      <c r="BE14" s="6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</row>
    <row r="15" spans="1:711" s="24" customFormat="1" ht="43.5" hidden="1" customHeight="1" thickBot="1" x14ac:dyDescent="0.3">
      <c r="A15"/>
      <c r="B15"/>
      <c r="C15" s="401"/>
      <c r="D15" s="403"/>
      <c r="E15" s="48"/>
      <c r="F15" s="49"/>
      <c r="G15" s="49"/>
      <c r="H15" s="49"/>
      <c r="I15" s="49"/>
      <c r="J15" s="406"/>
      <c r="K15" s="403"/>
      <c r="L15" s="410"/>
      <c r="M15" s="300"/>
      <c r="N15" s="83"/>
      <c r="O15" s="291"/>
      <c r="P15" s="293"/>
      <c r="Q15" s="276"/>
      <c r="R15" s="295"/>
      <c r="S15" s="297"/>
      <c r="T15" s="417"/>
      <c r="U15" s="278"/>
      <c r="V15" s="167"/>
      <c r="W15" s="51"/>
      <c r="X15" s="52"/>
      <c r="Y15" s="52"/>
      <c r="Z15" s="52"/>
      <c r="AA15" s="52"/>
      <c r="AB15" s="52"/>
      <c r="AC15" s="52"/>
      <c r="AD15" s="52"/>
      <c r="AE15" s="72">
        <f t="shared" si="0"/>
        <v>0</v>
      </c>
      <c r="AF15" s="72"/>
      <c r="AG15" s="72"/>
      <c r="AH15" s="72"/>
      <c r="AI15" s="284"/>
      <c r="AJ15" s="284"/>
      <c r="AK15" s="414"/>
      <c r="AL15" s="414"/>
      <c r="AM15" s="276"/>
      <c r="AN15" s="276"/>
      <c r="AO15" s="276"/>
      <c r="AP15" s="276"/>
      <c r="AQ15" s="309"/>
      <c r="AR15" s="303"/>
      <c r="AS15" s="427"/>
      <c r="AT15" s="145"/>
      <c r="AU15" s="53"/>
      <c r="AV15" s="50"/>
      <c r="AW15" s="50"/>
      <c r="AX15" s="50"/>
      <c r="AY15" s="50"/>
      <c r="AZ15" s="50"/>
      <c r="BA15" s="55"/>
      <c r="BB15" s="71"/>
      <c r="BC15" s="50"/>
      <c r="BD15" s="54"/>
      <c r="BE15" s="5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</row>
    <row r="16" spans="1:711" s="24" customFormat="1" ht="43.5" hidden="1" customHeight="1" x14ac:dyDescent="0.25">
      <c r="A16"/>
      <c r="B16"/>
      <c r="C16" s="399"/>
      <c r="D16" s="407"/>
      <c r="E16" s="161"/>
      <c r="F16" s="44"/>
      <c r="G16" s="79"/>
      <c r="H16" s="79"/>
      <c r="I16" s="79"/>
      <c r="J16" s="404" t="s">
        <v>286</v>
      </c>
      <c r="K16" s="407"/>
      <c r="L16" s="418"/>
      <c r="M16" s="298"/>
      <c r="N16" s="29"/>
      <c r="O16" s="371"/>
      <c r="P16" s="421"/>
      <c r="Q16" s="273"/>
      <c r="R16" s="422"/>
      <c r="S16" s="328"/>
      <c r="T16" s="415"/>
      <c r="U16" s="411" t="str">
        <f>IF(Q16+T16=0," ",IF(OR(AND(Q16=1,T16=1),AND(Q16=1,T16=2),AND(Q16=2,T16=2),AND(Q16=2,T16=1),AND(Q16=3,T16=1)),"Bajo",IF(OR(AND(Q16=1,T16=3),AND(Q16=2,T16=3),AND(Q16=3,T16=2),AND(Q16=4,T16=1)),"Moderado",IF(OR(AND(Q16=1,T16=4),AND(Q16=2,T16=4),AND(Q16=3,T16=3),AND(Q16=4,T16=2),AND(Q16=4,T16=3),AND(Q16=5,T16=1),AND(Q16=5,T16=2)),"Alto",IF(OR(AND(Q16=2,T16=5),AND(Q16=3,T16=5),AND(Q16=3,T16=4),AND(Q16=4,T16=4),AND(Q16=4,T16=5),AND(Q16=5,T16=3),AND(Q16=5,T16=4),AND(Q16=1,T16=5),AND(Q16=5,T16=5)),"Extremo","")))))</f>
        <v xml:space="preserve"> </v>
      </c>
      <c r="V16" s="75"/>
      <c r="W16" s="46"/>
      <c r="X16" s="47"/>
      <c r="Y16" s="47"/>
      <c r="Z16" s="47"/>
      <c r="AA16" s="47"/>
      <c r="AB16" s="47"/>
      <c r="AC16" s="47"/>
      <c r="AD16" s="47"/>
      <c r="AE16" s="30">
        <f t="shared" si="0"/>
        <v>0</v>
      </c>
      <c r="AF16" s="30"/>
      <c r="AG16" s="30"/>
      <c r="AH16" s="30">
        <v>50</v>
      </c>
      <c r="AI16" s="282">
        <f>AVERAGE(AH16:AH20)</f>
        <v>25</v>
      </c>
      <c r="AJ16" s="282" t="s">
        <v>257</v>
      </c>
      <c r="AK16" s="412"/>
      <c r="AL16" s="412"/>
      <c r="AM16" s="273"/>
      <c r="AN16" s="273"/>
      <c r="AO16" s="273"/>
      <c r="AP16" s="273"/>
      <c r="AQ16" s="307" t="str">
        <f>IF(AN16+AP16=0," ",IF(OR(AND(AN16=1,AP16=1),AND(AN16=1,AP16=2),AND(AN16=2,AP16=2),AND(AN16=2,AP16=1),AND(AN16=3,AP16=1)),"Bajo",IF(OR(AND(AN16=1,AP16=3),AND(AN16=2,AP16=3),AND(AN16=3,AP16=2),AND(AN16=4,AP16=1)),"Moderado",IF(OR(AND(AN16=1,AP16=4),AND(AN16=2,AP16=4),AND(AN16=3,AP16=3),AND(AN16=4,AP16=2),AND(AN16=4,AP16=3),AND(AN16=5,AP16=1),AND(AN16=5,AP16=2)),"Alto",IF(OR(AND(AN16=2,AP16=5),AND(AN16=1,AP16=5),AND(AN16=3,AP16=5),AND(AN16=3,AP16=4),AND(AN16=4,AP16=4),AND(AN16=4,AP16=5),AND(AN16=5,AP16=3),AND(AN16=5,AP16=4),AND(AN16=5,AP16=5)),"Extremo","")))))</f>
        <v xml:space="preserve"> </v>
      </c>
      <c r="AR16" s="301"/>
      <c r="AS16" s="301"/>
      <c r="AT16" s="144"/>
      <c r="AU16" s="59"/>
      <c r="AV16" s="45"/>
      <c r="AW16" s="45"/>
      <c r="AX16" s="56"/>
      <c r="AY16" s="56"/>
      <c r="AZ16" s="56"/>
      <c r="BA16" s="66"/>
      <c r="BB16" s="70"/>
      <c r="BC16" s="45"/>
      <c r="BD16" s="65"/>
      <c r="BE16" s="6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</row>
    <row r="17" spans="1:711" s="24" customFormat="1" ht="43.5" hidden="1" customHeight="1" x14ac:dyDescent="0.25">
      <c r="A17"/>
      <c r="B17"/>
      <c r="C17" s="400"/>
      <c r="D17" s="402"/>
      <c r="E17" s="161"/>
      <c r="F17" s="79"/>
      <c r="G17" s="79"/>
      <c r="H17" s="79"/>
      <c r="I17" s="79"/>
      <c r="J17" s="405"/>
      <c r="K17" s="402"/>
      <c r="L17" s="419"/>
      <c r="M17" s="299"/>
      <c r="N17" s="86"/>
      <c r="O17" s="290"/>
      <c r="P17" s="292"/>
      <c r="Q17" s="274"/>
      <c r="R17" s="423"/>
      <c r="S17" s="296"/>
      <c r="T17" s="416"/>
      <c r="U17" s="277"/>
      <c r="V17" s="161"/>
      <c r="W17" s="28"/>
      <c r="X17" s="29"/>
      <c r="Y17" s="29"/>
      <c r="Z17" s="29"/>
      <c r="AA17" s="29"/>
      <c r="AB17" s="29"/>
      <c r="AC17" s="29"/>
      <c r="AD17" s="29"/>
      <c r="AE17" s="172">
        <f t="shared" si="0"/>
        <v>0</v>
      </c>
      <c r="AF17" s="30"/>
      <c r="AG17" s="30"/>
      <c r="AH17" s="30">
        <v>0</v>
      </c>
      <c r="AI17" s="283"/>
      <c r="AJ17" s="283"/>
      <c r="AK17" s="413"/>
      <c r="AL17" s="413"/>
      <c r="AM17" s="274"/>
      <c r="AN17" s="274"/>
      <c r="AO17" s="274"/>
      <c r="AP17" s="274"/>
      <c r="AQ17" s="308"/>
      <c r="AR17" s="302"/>
      <c r="AS17" s="302"/>
      <c r="AT17" s="156"/>
      <c r="AU17" s="157"/>
      <c r="AV17" s="164"/>
      <c r="AW17" s="164"/>
      <c r="AX17" s="165"/>
      <c r="AY17" s="165"/>
      <c r="AZ17" s="165"/>
      <c r="BA17" s="159"/>
      <c r="BB17" s="160"/>
      <c r="BC17" s="164"/>
      <c r="BD17" s="158"/>
      <c r="BE17" s="159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</row>
    <row r="18" spans="1:711" s="24" customFormat="1" ht="43.5" hidden="1" customHeight="1" x14ac:dyDescent="0.25">
      <c r="A18"/>
      <c r="B18"/>
      <c r="C18" s="400"/>
      <c r="D18" s="402"/>
      <c r="E18" s="161"/>
      <c r="F18" s="79"/>
      <c r="G18" s="79"/>
      <c r="H18" s="79"/>
      <c r="I18" s="79"/>
      <c r="J18" s="405"/>
      <c r="K18" s="402"/>
      <c r="L18" s="419"/>
      <c r="M18" s="299"/>
      <c r="N18" s="86"/>
      <c r="O18" s="290"/>
      <c r="P18" s="292"/>
      <c r="Q18" s="274"/>
      <c r="R18" s="423"/>
      <c r="S18" s="296"/>
      <c r="T18" s="416"/>
      <c r="U18" s="277"/>
      <c r="V18" s="161"/>
      <c r="W18" s="28"/>
      <c r="X18" s="29"/>
      <c r="Y18" s="29"/>
      <c r="Z18" s="29"/>
      <c r="AA18" s="29"/>
      <c r="AB18" s="29"/>
      <c r="AC18" s="29"/>
      <c r="AD18" s="29"/>
      <c r="AE18" s="172">
        <f t="shared" si="0"/>
        <v>0</v>
      </c>
      <c r="AF18" s="30"/>
      <c r="AG18" s="30"/>
      <c r="AH18" s="30"/>
      <c r="AI18" s="283"/>
      <c r="AJ18" s="283"/>
      <c r="AK18" s="413"/>
      <c r="AL18" s="413"/>
      <c r="AM18" s="274"/>
      <c r="AN18" s="274"/>
      <c r="AO18" s="274"/>
      <c r="AP18" s="274"/>
      <c r="AQ18" s="308"/>
      <c r="AR18" s="302"/>
      <c r="AS18" s="302"/>
      <c r="AT18" s="156"/>
      <c r="AU18" s="157"/>
      <c r="AV18" s="164"/>
      <c r="AW18" s="164"/>
      <c r="AX18" s="165"/>
      <c r="AY18" s="165"/>
      <c r="AZ18" s="165"/>
      <c r="BA18" s="159"/>
      <c r="BB18" s="160"/>
      <c r="BC18" s="164"/>
      <c r="BD18" s="158"/>
      <c r="BE18" s="159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</row>
    <row r="19" spans="1:711" s="24" customFormat="1" ht="43.5" hidden="1" customHeight="1" x14ac:dyDescent="0.25">
      <c r="A19"/>
      <c r="B19"/>
      <c r="C19" s="400"/>
      <c r="D19" s="402"/>
      <c r="E19" s="161"/>
      <c r="F19" s="79"/>
      <c r="G19" s="79"/>
      <c r="H19" s="79"/>
      <c r="I19" s="79"/>
      <c r="J19" s="405"/>
      <c r="K19" s="402"/>
      <c r="L19" s="419"/>
      <c r="M19" s="299"/>
      <c r="N19" s="86"/>
      <c r="O19" s="290"/>
      <c r="P19" s="292"/>
      <c r="Q19" s="274"/>
      <c r="R19" s="423"/>
      <c r="S19" s="296"/>
      <c r="T19" s="416"/>
      <c r="U19" s="277"/>
      <c r="V19" s="161"/>
      <c r="W19" s="28"/>
      <c r="X19" s="29"/>
      <c r="Y19" s="29"/>
      <c r="Z19" s="29"/>
      <c r="AA19" s="29"/>
      <c r="AB19" s="29"/>
      <c r="AC19" s="29"/>
      <c r="AD19" s="29"/>
      <c r="AE19" s="172">
        <f t="shared" si="0"/>
        <v>0</v>
      </c>
      <c r="AF19" s="30"/>
      <c r="AG19" s="30"/>
      <c r="AH19" s="30"/>
      <c r="AI19" s="283"/>
      <c r="AJ19" s="283"/>
      <c r="AK19" s="413"/>
      <c r="AL19" s="413"/>
      <c r="AM19" s="274"/>
      <c r="AN19" s="274"/>
      <c r="AO19" s="274"/>
      <c r="AP19" s="274"/>
      <c r="AQ19" s="308"/>
      <c r="AR19" s="302"/>
      <c r="AS19" s="302"/>
      <c r="AT19" s="156"/>
      <c r="AU19" s="157"/>
      <c r="AV19" s="164"/>
      <c r="AW19" s="164"/>
      <c r="AX19" s="165"/>
      <c r="AY19" s="165"/>
      <c r="AZ19" s="165"/>
      <c r="BA19" s="159"/>
      <c r="BB19" s="160"/>
      <c r="BC19" s="164"/>
      <c r="BD19" s="158"/>
      <c r="BE19" s="15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</row>
    <row r="20" spans="1:711" s="24" customFormat="1" ht="43.5" hidden="1" customHeight="1" thickBot="1" x14ac:dyDescent="0.3">
      <c r="A20"/>
      <c r="B20"/>
      <c r="C20" s="401"/>
      <c r="D20" s="403"/>
      <c r="E20" s="48"/>
      <c r="F20" s="49"/>
      <c r="G20" s="49"/>
      <c r="H20" s="49"/>
      <c r="I20" s="49"/>
      <c r="J20" s="406"/>
      <c r="K20" s="403"/>
      <c r="L20" s="420"/>
      <c r="M20" s="300"/>
      <c r="N20" s="83"/>
      <c r="O20" s="291"/>
      <c r="P20" s="293"/>
      <c r="Q20" s="276"/>
      <c r="R20" s="424"/>
      <c r="S20" s="297"/>
      <c r="T20" s="417"/>
      <c r="U20" s="278"/>
      <c r="V20" s="166"/>
      <c r="W20" s="51"/>
      <c r="X20" s="52"/>
      <c r="Y20" s="52"/>
      <c r="Z20" s="52"/>
      <c r="AA20" s="52"/>
      <c r="AB20" s="52"/>
      <c r="AC20" s="52"/>
      <c r="AD20" s="52"/>
      <c r="AE20" s="72">
        <f t="shared" si="0"/>
        <v>0</v>
      </c>
      <c r="AF20" s="72"/>
      <c r="AG20" s="72"/>
      <c r="AH20" s="72"/>
      <c r="AI20" s="284"/>
      <c r="AJ20" s="284"/>
      <c r="AK20" s="414"/>
      <c r="AL20" s="414"/>
      <c r="AM20" s="276"/>
      <c r="AN20" s="276"/>
      <c r="AO20" s="276"/>
      <c r="AP20" s="276"/>
      <c r="AQ20" s="309"/>
      <c r="AR20" s="303"/>
      <c r="AS20" s="303"/>
      <c r="AT20" s="145"/>
      <c r="AU20" s="53"/>
      <c r="AV20" s="50"/>
      <c r="AW20" s="50"/>
      <c r="AX20" s="50"/>
      <c r="AY20" s="50"/>
      <c r="AZ20" s="50"/>
      <c r="BA20" s="55"/>
      <c r="BB20" s="71"/>
      <c r="BC20" s="50"/>
      <c r="BD20" s="54"/>
      <c r="BE20" s="55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</row>
    <row r="21" spans="1:711" x14ac:dyDescent="0.25">
      <c r="AM21" s="13"/>
      <c r="AO21" s="13"/>
      <c r="AR21" s="13"/>
      <c r="AS21" s="13"/>
      <c r="AT21" s="25"/>
      <c r="AU21" s="25"/>
    </row>
    <row r="22" spans="1:711" x14ac:dyDescent="0.25">
      <c r="C22" s="262" t="s">
        <v>372</v>
      </c>
      <c r="D22" s="264" t="s">
        <v>377</v>
      </c>
      <c r="E22" s="265"/>
    </row>
    <row r="23" spans="1:711" x14ac:dyDescent="0.25">
      <c r="C23" s="262" t="s">
        <v>373</v>
      </c>
      <c r="D23" s="266" t="s">
        <v>374</v>
      </c>
      <c r="E23" s="266"/>
    </row>
    <row r="24" spans="1:711" ht="26.25" x14ac:dyDescent="0.25">
      <c r="C24" s="262" t="s">
        <v>375</v>
      </c>
      <c r="D24" s="267" t="s">
        <v>376</v>
      </c>
      <c r="E24" s="268"/>
    </row>
  </sheetData>
  <dataConsolidate/>
  <mergeCells count="111">
    <mergeCell ref="AS16:AS20"/>
    <mergeCell ref="AQ13:AQ15"/>
    <mergeCell ref="AR13:AR15"/>
    <mergeCell ref="AS13:AS15"/>
    <mergeCell ref="T16:T20"/>
    <mergeCell ref="AO16:AO20"/>
    <mergeCell ref="AP16:AP20"/>
    <mergeCell ref="AQ16:AQ20"/>
    <mergeCell ref="AR16:AR20"/>
    <mergeCell ref="AJ16:AJ20"/>
    <mergeCell ref="AK16:AK20"/>
    <mergeCell ref="AL16:AL20"/>
    <mergeCell ref="AM16:AM20"/>
    <mergeCell ref="AN16:AN20"/>
    <mergeCell ref="AN13:AN15"/>
    <mergeCell ref="AO13:AO15"/>
    <mergeCell ref="AP13:AP15"/>
    <mergeCell ref="C13:C15"/>
    <mergeCell ref="D13:D15"/>
    <mergeCell ref="J13:J15"/>
    <mergeCell ref="K13:K15"/>
    <mergeCell ref="L13:L15"/>
    <mergeCell ref="U16:U20"/>
    <mergeCell ref="AI16:AI20"/>
    <mergeCell ref="AL13:AL15"/>
    <mergeCell ref="AM13:AM15"/>
    <mergeCell ref="T13:T15"/>
    <mergeCell ref="U13:U15"/>
    <mergeCell ref="AI13:AI15"/>
    <mergeCell ref="AJ13:AJ15"/>
    <mergeCell ref="AK13:AK15"/>
    <mergeCell ref="C16:C20"/>
    <mergeCell ref="D16:D20"/>
    <mergeCell ref="J16:J20"/>
    <mergeCell ref="K16:K20"/>
    <mergeCell ref="L16:L20"/>
    <mergeCell ref="O16:O20"/>
    <mergeCell ref="P16:P20"/>
    <mergeCell ref="Q16:Q20"/>
    <mergeCell ref="R16:R20"/>
    <mergeCell ref="S16:S20"/>
    <mergeCell ref="F6:H6"/>
    <mergeCell ref="I6:I8"/>
    <mergeCell ref="J6:J8"/>
    <mergeCell ref="BB7:BE7"/>
    <mergeCell ref="L6:L8"/>
    <mergeCell ref="M6:M8"/>
    <mergeCell ref="N6:N8"/>
    <mergeCell ref="O6:O8"/>
    <mergeCell ref="P6:U6"/>
    <mergeCell ref="V6:AQ6"/>
    <mergeCell ref="P7:U7"/>
    <mergeCell ref="V7:V8"/>
    <mergeCell ref="AT7:BA7"/>
    <mergeCell ref="C9:C12"/>
    <mergeCell ref="D9:D12"/>
    <mergeCell ref="J9:J12"/>
    <mergeCell ref="K9:K12"/>
    <mergeCell ref="L9:L12"/>
    <mergeCell ref="M9:M12"/>
    <mergeCell ref="O9:O12"/>
    <mergeCell ref="P9:P12"/>
    <mergeCell ref="Q9:Q12"/>
    <mergeCell ref="AS9:AS12"/>
    <mergeCell ref="AR9:AR12"/>
    <mergeCell ref="AQ9:AQ12"/>
    <mergeCell ref="K6:K8"/>
    <mergeCell ref="F7:F8"/>
    <mergeCell ref="G7:G8"/>
    <mergeCell ref="H7:H8"/>
    <mergeCell ref="W7:W8"/>
    <mergeCell ref="BB1:BE2"/>
    <mergeCell ref="BB3:BE4"/>
    <mergeCell ref="T9:T12"/>
    <mergeCell ref="R9:R12"/>
    <mergeCell ref="S9:S12"/>
    <mergeCell ref="AE7:AE8"/>
    <mergeCell ref="AI7:AI8"/>
    <mergeCell ref="AJ7:AJ8"/>
    <mergeCell ref="C5:O5"/>
    <mergeCell ref="P5:AQ5"/>
    <mergeCell ref="AR5:AR8"/>
    <mergeCell ref="AS5:AS8"/>
    <mergeCell ref="AT5:BE6"/>
    <mergeCell ref="C6:C8"/>
    <mergeCell ref="D6:D8"/>
    <mergeCell ref="E6:E8"/>
    <mergeCell ref="D22:E22"/>
    <mergeCell ref="D23:E23"/>
    <mergeCell ref="D24:E24"/>
    <mergeCell ref="AK7:AL7"/>
    <mergeCell ref="AM7:AQ7"/>
    <mergeCell ref="AO9:AO12"/>
    <mergeCell ref="AP9:AP12"/>
    <mergeCell ref="U9:U12"/>
    <mergeCell ref="AI9:AI12"/>
    <mergeCell ref="AJ9:AJ12"/>
    <mergeCell ref="AK9:AK12"/>
    <mergeCell ref="AL9:AL12"/>
    <mergeCell ref="AF7:AF8"/>
    <mergeCell ref="AG7:AG8"/>
    <mergeCell ref="AH7:AH8"/>
    <mergeCell ref="AM9:AM12"/>
    <mergeCell ref="AN9:AN12"/>
    <mergeCell ref="O13:O15"/>
    <mergeCell ref="P13:P15"/>
    <mergeCell ref="Q13:Q15"/>
    <mergeCell ref="R13:R15"/>
    <mergeCell ref="S13:S15"/>
    <mergeCell ref="M16:M20"/>
    <mergeCell ref="M13:M15"/>
  </mergeCells>
  <conditionalFormatting sqref="AS9 AR20">
    <cfRule type="containsBlanks" dxfId="106" priority="158">
      <formula>LEN(TRIM(AR9))=0</formula>
    </cfRule>
    <cfRule type="containsText" dxfId="105" priority="159" operator="containsText" text="extrema">
      <formula>NOT(ISERROR(SEARCH("extrema",AR9)))</formula>
    </cfRule>
    <cfRule type="containsText" dxfId="104" priority="160" operator="containsText" text="alta">
      <formula>NOT(ISERROR(SEARCH("alta",AR9)))</formula>
    </cfRule>
    <cfRule type="containsText" dxfId="103" priority="161" operator="containsText" text="moderada">
      <formula>NOT(ISERROR(SEARCH("moderada",AR9)))</formula>
    </cfRule>
    <cfRule type="containsText" dxfId="102" priority="162" operator="containsText" text="baja">
      <formula>NOT(ISERROR(SEARCH("baja",AR9)))</formula>
    </cfRule>
  </conditionalFormatting>
  <conditionalFormatting sqref="U9">
    <cfRule type="containsBlanks" dxfId="101" priority="156">
      <formula>LEN(TRIM(U9))=0</formula>
    </cfRule>
    <cfRule type="containsText" dxfId="100" priority="157" operator="containsText" text="alto">
      <formula>NOT(ISERROR(SEARCH("alto",U9)))</formula>
    </cfRule>
  </conditionalFormatting>
  <conditionalFormatting sqref="AQ9 AQ13">
    <cfRule type="containsBlanks" dxfId="99" priority="148">
      <formula>LEN(TRIM(AQ9))=0</formula>
    </cfRule>
    <cfRule type="containsText" dxfId="98" priority="149" operator="containsText" text="alto">
      <formula>NOT(ISERROR(SEARCH("alto",AQ9)))</formula>
    </cfRule>
  </conditionalFormatting>
  <conditionalFormatting sqref="AR16:AS19">
    <cfRule type="containsBlanks" dxfId="97" priority="38">
      <formula>LEN(TRIM(AR16))=0</formula>
    </cfRule>
    <cfRule type="containsText" dxfId="96" priority="38" operator="containsText" text="extrema">
      <formula>NOT(ISERROR(SEARCH("extrema",AR16)))</formula>
    </cfRule>
    <cfRule type="containsText" dxfId="95" priority="38" operator="containsText" text="alta">
      <formula>NOT(ISERROR(SEARCH("alta",AR16)))</formula>
    </cfRule>
    <cfRule type="containsText" dxfId="94" priority="38" operator="containsText" text="moderada">
      <formula>NOT(ISERROR(SEARCH("moderada",AR16)))</formula>
    </cfRule>
    <cfRule type="containsText" dxfId="93" priority="38" operator="containsText" text="baja">
      <formula>NOT(ISERROR(SEARCH("baja",AR16)))</formula>
    </cfRule>
  </conditionalFormatting>
  <conditionalFormatting sqref="U16:U19">
    <cfRule type="containsBlanks" dxfId="92" priority="36">
      <formula>LEN(TRIM(U16))=0</formula>
    </cfRule>
    <cfRule type="containsText" dxfId="91" priority="36" operator="containsText" text="alto">
      <formula>NOT(ISERROR(SEARCH("alto",U16)))</formula>
    </cfRule>
  </conditionalFormatting>
  <conditionalFormatting sqref="AQ16:AQ19">
    <cfRule type="containsBlanks" dxfId="90" priority="28">
      <formula>LEN(TRIM(AQ16))=0</formula>
    </cfRule>
    <cfRule type="containsText" dxfId="89" priority="28" operator="containsText" text="alto">
      <formula>NOT(ISERROR(SEARCH("alto",AQ16)))</formula>
    </cfRule>
  </conditionalFormatting>
  <conditionalFormatting sqref="AR13:AS13 AR14:AR15">
    <cfRule type="containsBlanks" dxfId="88" priority="17">
      <formula>LEN(TRIM(AR13))=0</formula>
    </cfRule>
    <cfRule type="containsText" dxfId="87" priority="17" operator="containsText" text="extrema">
      <formula>NOT(ISERROR(SEARCH("extrema",AR13)))</formula>
    </cfRule>
    <cfRule type="containsText" dxfId="86" priority="17" operator="containsText" text="alta">
      <formula>NOT(ISERROR(SEARCH("alta",AR13)))</formula>
    </cfRule>
    <cfRule type="containsText" dxfId="85" priority="17" operator="containsText" text="moderada">
      <formula>NOT(ISERROR(SEARCH("moderada",AR13)))</formula>
    </cfRule>
    <cfRule type="containsText" dxfId="84" priority="17" operator="containsText" text="baja">
      <formula>NOT(ISERROR(SEARCH("baja",AR13)))</formula>
    </cfRule>
  </conditionalFormatting>
  <conditionalFormatting sqref="U13">
    <cfRule type="containsBlanks" dxfId="83" priority="15">
      <formula>LEN(TRIM(U13))=0</formula>
    </cfRule>
    <cfRule type="containsText" dxfId="82" priority="15" operator="containsText" text="alto">
      <formula>NOT(ISERROR(SEARCH("alto",U13)))</formula>
    </cfRule>
  </conditionalFormatting>
  <conditionalFormatting sqref="U13">
    <cfRule type="containsText" dxfId="81" priority="16" operator="containsText" text="Extremo">
      <formula>NOT(ISERROR(SEARCH("Extremo",U13)))</formula>
    </cfRule>
    <cfRule type="containsText" dxfId="80" priority="18" operator="containsText" text="Moderado">
      <formula>NOT(ISERROR(SEARCH("Moderado",U13)))</formula>
    </cfRule>
    <cfRule type="containsText" dxfId="79" priority="19" operator="containsText" text="Alto">
      <formula>NOT(ISERROR(SEARCH("Alto",U13)))</formula>
    </cfRule>
    <cfRule type="containsText" dxfId="78" priority="20" operator="containsText" text="Extremo">
      <formula>NOT(ISERROR(SEARCH("Extremo",U13)))</formula>
    </cfRule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77" priority="173" operator="containsText" text="Bajo">
      <formula>NOT(ISERROR(SEARCH("Bajo",U13)))</formula>
    </cfRule>
  </conditionalFormatting>
  <conditionalFormatting sqref="U16:U19">
    <cfRule type="containsText" dxfId="76" priority="197" operator="containsText" text="Extremo">
      <formula>NOT(ISERROR(SEARCH("Extremo",U16)))</formula>
    </cfRule>
    <cfRule type="containsText" dxfId="75" priority="198" operator="containsText" text="Moderado">
      <formula>NOT(ISERROR(SEARCH("Moderado",U16)))</formula>
    </cfRule>
    <cfRule type="containsText" dxfId="74" priority="199" operator="containsText" text="Alto">
      <formula>NOT(ISERROR(SEARCH("Alto",U16)))</formula>
    </cfRule>
    <cfRule type="containsText" dxfId="73" priority="200" operator="containsText" text="Extremo">
      <formula>NOT(ISERROR(SEARCH("Extremo",U16)))</formula>
    </cfRule>
    <cfRule type="colorScale" priority="201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72" priority="202" operator="containsText" text="Bajo">
      <formula>NOT(ISERROR(SEARCH("Bajo",U16)))</formula>
    </cfRule>
  </conditionalFormatting>
  <conditionalFormatting sqref="AQ16:AQ19">
    <cfRule type="containsText" dxfId="71" priority="203" operator="containsText" text="Extremo">
      <formula>NOT(ISERROR(SEARCH("Extremo",AQ16)))</formula>
    </cfRule>
    <cfRule type="containsText" dxfId="70" priority="204" operator="containsText" text="Bajo">
      <formula>NOT(ISERROR(SEARCH("Bajo",AQ16)))</formula>
    </cfRule>
    <cfRule type="containsText" dxfId="69" priority="205" operator="containsText" text="Moderado">
      <formula>NOT(ISERROR(SEARCH("Moderado",AQ16)))</formula>
    </cfRule>
    <cfRule type="containsText" dxfId="68" priority="206" operator="containsText" text="Alto">
      <formula>NOT(ISERROR(SEARCH("Alto",AQ16)))</formula>
    </cfRule>
    <cfRule type="colorScale" priority="207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67" priority="208" operator="containsText" text="Extremo">
      <formula>NOT(ISERROR(SEARCH("Extremo",AQ16)))</formula>
    </cfRule>
  </conditionalFormatting>
  <conditionalFormatting sqref="U9">
    <cfRule type="containsText" dxfId="66" priority="239" operator="containsText" text="Extremo">
      <formula>NOT(ISERROR(SEARCH("Extremo",U9)))</formula>
    </cfRule>
    <cfRule type="containsText" dxfId="65" priority="240" operator="containsText" text="Bajo">
      <formula>NOT(ISERROR(SEARCH("Bajo",U9)))</formula>
    </cfRule>
    <cfRule type="containsText" dxfId="64" priority="241" operator="containsText" text="Moderado">
      <formula>NOT(ISERROR(SEARCH("Moderado",U9)))</formula>
    </cfRule>
    <cfRule type="containsText" dxfId="63" priority="242" operator="containsText" text="Alto">
      <formula>NOT(ISERROR(SEARCH("Alto",U9)))</formula>
    </cfRule>
    <cfRule type="containsText" dxfId="62" priority="243" operator="containsText" text="Extremo">
      <formula>NOT(ISERROR(SEARCH("Extremo",U9)))</formula>
    </cfRule>
    <cfRule type="colorScale" priority="24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Q13 AQ9">
    <cfRule type="containsText" dxfId="61" priority="245" operator="containsText" text="Extremo">
      <formula>NOT(ISERROR(SEARCH("Extremo",AQ9)))</formula>
    </cfRule>
    <cfRule type="containsText" dxfId="60" priority="246" operator="containsText" text="Bajo">
      <formula>NOT(ISERROR(SEARCH("Bajo",AQ9)))</formula>
    </cfRule>
    <cfRule type="containsText" dxfId="59" priority="247" operator="containsText" text="Moderado">
      <formula>NOT(ISERROR(SEARCH("Moderado",AQ9)))</formula>
    </cfRule>
    <cfRule type="containsText" dxfId="58" priority="248" operator="containsText" text="Alto">
      <formula>NOT(ISERROR(SEARCH("Alto",AQ9)))</formula>
    </cfRule>
    <cfRule type="containsText" dxfId="57" priority="249" operator="containsText" text="Extremo">
      <formula>NOT(ISERROR(SEARCH("Extremo",AQ9)))</formula>
    </cfRule>
    <cfRule type="colorScale" priority="2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5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Criterios!$E$3:$E$44</xm:f>
          </x14:formula1>
          <xm:sqref>R9 R16:R19 R13</xm:sqref>
        </x14:dataValidation>
        <x14:dataValidation type="list" allowBlank="1" showInputMessage="1" showErrorMessage="1">
          <x14:formula1>
            <xm:f>Criterios!$A$3:$A$12</xm:f>
          </x14:formula1>
          <xm:sqref>M9 M16 M13</xm:sqref>
        </x14:dataValidation>
        <x14:dataValidation type="list" allowBlank="1" showInputMessage="1" showErrorMessage="1">
          <x14:formula1>
            <xm:f>Criterios!$N$3:$N$6</xm:f>
          </x14:formula1>
          <xm:sqref>AS9 AS16:AS19 AS13</xm:sqref>
        </x14:dataValidation>
        <x14:dataValidation type="list" allowBlank="1" showInputMessage="1" showErrorMessage="1">
          <x14:formula1>
            <xm:f>Criterios!$M$3:$M$5</xm:f>
          </x14:formula1>
          <xm:sqref>AL9 AL16:AL19 AL13</xm:sqref>
        </x14:dataValidation>
        <x14:dataValidation type="list" allowBlank="1" showInputMessage="1" showErrorMessage="1">
          <x14:formula1>
            <xm:f>Criterios!$F$3:$F$7</xm:f>
          </x14:formula1>
          <xm:sqref>P9 AM9 P13:P20 AM13:AM20</xm:sqref>
        </x14:dataValidation>
        <x14:dataValidation type="list" allowBlank="1" showInputMessage="1" showErrorMessage="1">
          <x14:formula1>
            <xm:f>Criterios!$H$3:$H$7</xm:f>
          </x14:formula1>
          <xm:sqref>S9 AO9 S13:S20 AO13:AO20</xm:sqref>
        </x14:dataValidation>
        <x14:dataValidation type="list" allowBlank="1" showInputMessage="1" showErrorMessage="1">
          <x14:formula1>
            <xm:f>Criterios!$G$3:$G$7</xm:f>
          </x14:formula1>
          <xm:sqref>Q9 AN9 Q16:Q19 AN16:AN19 Q13 AN13</xm:sqref>
        </x14:dataValidation>
        <x14:dataValidation type="list" allowBlank="1" showInputMessage="1" showErrorMessage="1">
          <x14:formula1>
            <xm:f>Criterios!$I$3:$I$7</xm:f>
          </x14:formula1>
          <xm:sqref>T9 AP9 T16:T19 AP16:AP19 T13 AP13</xm:sqref>
        </x14:dataValidation>
        <x14:dataValidation type="list" allowBlank="1" showInputMessage="1" showErrorMessage="1">
          <x14:formula1>
            <xm:f>'Solidez de los controles'!$C$5:$C$7</xm:f>
          </x14:formula1>
          <xm:sqref>AJ9 AJ16:AJ19 AJ13 AF9:AG20</xm:sqref>
        </x14:dataValidation>
        <x14:dataValidation type="list" allowBlank="1" showInputMessage="1" showErrorMessage="1">
          <x14:formula1>
            <xm:f>Criterios!$D$3:$D$10</xm:f>
          </x14:formula1>
          <xm:sqref>H9:H20</xm:sqref>
        </x14:dataValidation>
        <x14:dataValidation type="list" allowBlank="1" showInputMessage="1" showErrorMessage="1">
          <x14:formula1>
            <xm:f>Criterios!$C$3:$C$9</xm:f>
          </x14:formula1>
          <xm:sqref>G9:G20</xm:sqref>
        </x14:dataValidation>
        <x14:dataValidation type="list" allowBlank="1" showInputMessage="1" showErrorMessage="1">
          <x14:formula1>
            <xm:f>Criterios!$B$3:$B$9</xm:f>
          </x14:formula1>
          <xm:sqref>F9:F20</xm:sqref>
        </x14:dataValidation>
        <x14:dataValidation type="list" allowBlank="1" showInputMessage="1" showErrorMessage="1">
          <x14:formula1>
            <xm:f>Criterios!$K$3:$K$5</xm:f>
          </x14:formula1>
          <xm:sqref>W9:W20</xm:sqref>
        </x14:dataValidation>
        <x14:dataValidation type="list" allowBlank="1" showInputMessage="1" showErrorMessage="1">
          <x14:formula1>
            <xm:f>Criterios!$L$3:$L$5</xm:f>
          </x14:formula1>
          <xm:sqref>AK9:AK20</xm:sqref>
        </x14:dataValidation>
        <x14:dataValidation type="list" allowBlank="1" showInputMessage="1" showErrorMessage="1">
          <x14:formula1>
            <xm:f>'Solidez de los controles'!$H$11:$H$13</xm:f>
          </x14:formula1>
          <xm:sqref>AH9:AH20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F9" sqref="F9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428" t="s">
        <v>43</v>
      </c>
      <c r="E3" s="428"/>
      <c r="F3" s="428"/>
      <c r="G3" s="428"/>
      <c r="H3" s="428"/>
    </row>
    <row r="6" spans="2:10" ht="50.1" customHeight="1" x14ac:dyDescent="0.25">
      <c r="C6" s="42" t="s">
        <v>91</v>
      </c>
      <c r="D6" s="147"/>
      <c r="E6" s="147"/>
      <c r="F6" s="146"/>
      <c r="G6" s="146"/>
      <c r="H6" s="146"/>
      <c r="J6" s="7" t="s">
        <v>35</v>
      </c>
    </row>
    <row r="7" spans="2:10" ht="50.1" customHeight="1" x14ac:dyDescent="0.25">
      <c r="C7" s="42" t="s">
        <v>92</v>
      </c>
      <c r="D7" s="148"/>
      <c r="E7" s="147"/>
      <c r="F7" s="147"/>
      <c r="G7" s="146"/>
      <c r="H7" s="146"/>
      <c r="J7" s="2" t="s">
        <v>2</v>
      </c>
    </row>
    <row r="8" spans="2:10" ht="50.1" customHeight="1" x14ac:dyDescent="0.25">
      <c r="B8" s="6" t="s">
        <v>42</v>
      </c>
      <c r="C8" s="42" t="s">
        <v>93</v>
      </c>
      <c r="D8" s="149"/>
      <c r="E8" s="148"/>
      <c r="F8" s="147" t="s">
        <v>94</v>
      </c>
      <c r="G8" s="146"/>
      <c r="H8" s="146"/>
      <c r="J8" s="3" t="s">
        <v>4</v>
      </c>
    </row>
    <row r="9" spans="2:10" ht="50.1" customHeight="1" x14ac:dyDescent="0.25">
      <c r="C9" s="42" t="s">
        <v>95</v>
      </c>
      <c r="D9" s="149"/>
      <c r="E9" s="149"/>
      <c r="F9" s="148"/>
      <c r="G9" s="147"/>
      <c r="H9" s="146"/>
      <c r="J9" s="4" t="s">
        <v>1</v>
      </c>
    </row>
    <row r="10" spans="2:10" ht="50.1" customHeight="1" x14ac:dyDescent="0.25">
      <c r="C10" s="42" t="s">
        <v>285</v>
      </c>
      <c r="D10" s="149"/>
      <c r="E10" s="149"/>
      <c r="F10" s="148"/>
      <c r="G10" s="147"/>
      <c r="H10" s="146"/>
    </row>
    <row r="11" spans="2:10" ht="30.7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5.75" customHeight="1" x14ac:dyDescent="0.25">
      <c r="D12" s="9" t="s">
        <v>97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429" t="s">
        <v>41</v>
      </c>
      <c r="E14" s="429"/>
      <c r="F14" s="429"/>
      <c r="G14" s="429"/>
      <c r="H14" s="429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D9" sqref="D9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428" t="s">
        <v>44</v>
      </c>
      <c r="E3" s="428"/>
      <c r="F3" s="428"/>
      <c r="G3" s="428"/>
      <c r="H3" s="428"/>
    </row>
    <row r="6" spans="2:10" ht="50.1" customHeight="1" x14ac:dyDescent="0.25">
      <c r="C6" s="42" t="s">
        <v>91</v>
      </c>
      <c r="D6" s="147"/>
      <c r="E6" s="147"/>
      <c r="F6" s="146"/>
      <c r="G6" s="146"/>
      <c r="H6" s="146"/>
      <c r="J6" s="7" t="s">
        <v>35</v>
      </c>
    </row>
    <row r="7" spans="2:10" ht="50.1" customHeight="1" x14ac:dyDescent="0.25">
      <c r="C7" s="42" t="s">
        <v>92</v>
      </c>
      <c r="D7" s="148"/>
      <c r="E7" s="147"/>
      <c r="F7" s="147"/>
      <c r="G7" s="146"/>
      <c r="H7" s="146"/>
      <c r="J7" s="2" t="s">
        <v>2</v>
      </c>
    </row>
    <row r="8" spans="2:10" ht="50.1" customHeight="1" x14ac:dyDescent="0.25">
      <c r="B8" s="6" t="s">
        <v>42</v>
      </c>
      <c r="C8" s="42" t="s">
        <v>93</v>
      </c>
      <c r="D8" s="149"/>
      <c r="E8" s="148"/>
      <c r="F8" s="147"/>
      <c r="G8" s="146"/>
      <c r="H8" s="146"/>
      <c r="J8" s="3" t="s">
        <v>4</v>
      </c>
    </row>
    <row r="9" spans="2:10" ht="50.1" customHeight="1" x14ac:dyDescent="0.25">
      <c r="C9" s="42" t="s">
        <v>95</v>
      </c>
      <c r="D9" s="149"/>
      <c r="E9" s="149"/>
      <c r="F9" s="148" t="s">
        <v>94</v>
      </c>
      <c r="G9" s="147"/>
      <c r="H9" s="146"/>
      <c r="J9" s="4" t="s">
        <v>1</v>
      </c>
    </row>
    <row r="10" spans="2:10" ht="50.1" customHeight="1" x14ac:dyDescent="0.25">
      <c r="C10" s="42" t="s">
        <v>285</v>
      </c>
      <c r="D10" s="149"/>
      <c r="E10" s="149"/>
      <c r="F10" s="148"/>
      <c r="G10" s="147"/>
      <c r="H10" s="146"/>
    </row>
    <row r="11" spans="2:10" ht="34.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7.25" customHeight="1" x14ac:dyDescent="0.25">
      <c r="D12" s="9" t="s">
        <v>284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429" t="s">
        <v>41</v>
      </c>
      <c r="E14" s="429"/>
      <c r="F14" s="429"/>
      <c r="G14" s="429"/>
      <c r="H14" s="429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topLeftCell="I11" zoomScale="80" zoomScaleNormal="80" workbookViewId="0">
      <selection activeCell="L15" sqref="L15:M15"/>
    </sheetView>
  </sheetViews>
  <sheetFormatPr baseColWidth="10" defaultColWidth="47.28515625" defaultRowHeight="15" x14ac:dyDescent="0.25"/>
  <cols>
    <col min="1" max="1" width="3.7109375" style="8" customWidth="1"/>
    <col min="2" max="2" width="4.7109375" style="8" customWidth="1"/>
    <col min="3" max="3" width="26" style="8" customWidth="1"/>
    <col min="4" max="4" width="29.140625" style="8" customWidth="1"/>
    <col min="5" max="5" width="43.140625" style="8" customWidth="1"/>
    <col min="6" max="6" width="44.85546875" style="8" customWidth="1"/>
    <col min="7" max="7" width="45.7109375" style="8" customWidth="1"/>
    <col min="8" max="8" width="9.42578125" style="8" customWidth="1"/>
    <col min="9" max="9" width="25.85546875" style="8" customWidth="1"/>
    <col min="10" max="13" width="34.28515625" style="8" customWidth="1"/>
    <col min="14" max="16384" width="47.28515625" style="8"/>
  </cols>
  <sheetData>
    <row r="2" spans="2:13" ht="15.75" thickBot="1" x14ac:dyDescent="0.3"/>
    <row r="3" spans="2:13" ht="45" customHeight="1" thickBot="1" x14ac:dyDescent="0.3">
      <c r="C3" s="450" t="s">
        <v>225</v>
      </c>
      <c r="D3" s="451"/>
      <c r="E3" s="451"/>
      <c r="F3" s="451"/>
      <c r="G3" s="452"/>
    </row>
    <row r="4" spans="2:13" s="90" customFormat="1" ht="33.75" customHeight="1" thickBot="1" x14ac:dyDescent="0.3">
      <c r="C4" s="101" t="s">
        <v>200</v>
      </c>
      <c r="D4" s="102" t="s">
        <v>222</v>
      </c>
      <c r="E4" s="441" t="s">
        <v>223</v>
      </c>
      <c r="F4" s="441"/>
      <c r="G4" s="103" t="s">
        <v>224</v>
      </c>
    </row>
    <row r="5" spans="2:13" ht="46.5" customHeight="1" x14ac:dyDescent="0.25">
      <c r="C5" s="98">
        <v>5</v>
      </c>
      <c r="D5" s="99" t="s">
        <v>25</v>
      </c>
      <c r="E5" s="442" t="s">
        <v>228</v>
      </c>
      <c r="F5" s="442"/>
      <c r="G5" s="100" t="s">
        <v>233</v>
      </c>
    </row>
    <row r="6" spans="2:13" ht="45" customHeight="1" x14ac:dyDescent="0.25">
      <c r="C6" s="93">
        <v>4</v>
      </c>
      <c r="D6" s="91" t="s">
        <v>24</v>
      </c>
      <c r="E6" s="443" t="s">
        <v>227</v>
      </c>
      <c r="F6" s="443"/>
      <c r="G6" s="94" t="s">
        <v>232</v>
      </c>
    </row>
    <row r="7" spans="2:13" ht="33.75" customHeight="1" x14ac:dyDescent="0.25">
      <c r="C7" s="93">
        <v>3</v>
      </c>
      <c r="D7" s="91" t="s">
        <v>26</v>
      </c>
      <c r="E7" s="443" t="s">
        <v>229</v>
      </c>
      <c r="F7" s="443"/>
      <c r="G7" s="94" t="s">
        <v>235</v>
      </c>
    </row>
    <row r="8" spans="2:13" ht="45" customHeight="1" x14ac:dyDescent="0.25">
      <c r="C8" s="93">
        <v>2</v>
      </c>
      <c r="D8" s="91" t="s">
        <v>27</v>
      </c>
      <c r="E8" s="443" t="s">
        <v>230</v>
      </c>
      <c r="F8" s="443"/>
      <c r="G8" s="94" t="s">
        <v>234</v>
      </c>
    </row>
    <row r="9" spans="2:13" ht="45.75" customHeight="1" thickBot="1" x14ac:dyDescent="0.3">
      <c r="C9" s="95">
        <v>1</v>
      </c>
      <c r="D9" s="96" t="s">
        <v>226</v>
      </c>
      <c r="E9" s="444" t="s">
        <v>231</v>
      </c>
      <c r="F9" s="444"/>
      <c r="G9" s="97" t="s">
        <v>236</v>
      </c>
    </row>
    <row r="10" spans="2:13" ht="15.75" thickBot="1" x14ac:dyDescent="0.3">
      <c r="C10" s="92"/>
      <c r="D10" s="92"/>
      <c r="E10" s="92"/>
    </row>
    <row r="11" spans="2:13" ht="52.5" customHeight="1" thickBot="1" x14ac:dyDescent="0.3">
      <c r="B11" s="430"/>
      <c r="C11" s="437" t="s">
        <v>213</v>
      </c>
      <c r="D11" s="438"/>
      <c r="E11" s="438"/>
      <c r="F11" s="438"/>
      <c r="G11" s="439"/>
      <c r="I11" s="437" t="s">
        <v>242</v>
      </c>
      <c r="J11" s="438"/>
      <c r="K11" s="438"/>
      <c r="L11" s="438"/>
      <c r="M11" s="439"/>
    </row>
    <row r="12" spans="2:13" ht="15.75" customHeight="1" x14ac:dyDescent="0.25">
      <c r="B12" s="430"/>
      <c r="C12" s="431" t="s">
        <v>200</v>
      </c>
      <c r="D12" s="433" t="s">
        <v>203</v>
      </c>
      <c r="E12" s="433"/>
      <c r="F12" s="433" t="s">
        <v>204</v>
      </c>
      <c r="G12" s="435"/>
      <c r="I12" s="431" t="s">
        <v>200</v>
      </c>
      <c r="J12" s="433" t="s">
        <v>203</v>
      </c>
      <c r="K12" s="433"/>
      <c r="L12" s="433" t="s">
        <v>204</v>
      </c>
      <c r="M12" s="435"/>
    </row>
    <row r="13" spans="2:13" ht="38.25" customHeight="1" thickBot="1" x14ac:dyDescent="0.3">
      <c r="B13" s="108"/>
      <c r="C13" s="432"/>
      <c r="D13" s="434"/>
      <c r="E13" s="434"/>
      <c r="F13" s="434"/>
      <c r="G13" s="436"/>
      <c r="I13" s="432"/>
      <c r="J13" s="434"/>
      <c r="K13" s="434"/>
      <c r="L13" s="434"/>
      <c r="M13" s="436"/>
    </row>
    <row r="14" spans="2:13" ht="116.25" customHeight="1" x14ac:dyDescent="0.25">
      <c r="B14" s="108"/>
      <c r="C14" s="111" t="s">
        <v>237</v>
      </c>
      <c r="D14" s="447" t="s">
        <v>205</v>
      </c>
      <c r="E14" s="447"/>
      <c r="F14" s="447" t="s">
        <v>201</v>
      </c>
      <c r="G14" s="448"/>
      <c r="I14" s="111" t="s">
        <v>237</v>
      </c>
      <c r="J14" s="447" t="s">
        <v>243</v>
      </c>
      <c r="K14" s="447"/>
      <c r="L14" s="447" t="s">
        <v>244</v>
      </c>
      <c r="M14" s="448"/>
    </row>
    <row r="15" spans="2:13" ht="116.25" customHeight="1" x14ac:dyDescent="0.25">
      <c r="B15" s="108"/>
      <c r="C15" s="109" t="s">
        <v>238</v>
      </c>
      <c r="D15" s="445" t="s">
        <v>206</v>
      </c>
      <c r="E15" s="445"/>
      <c r="F15" s="445" t="s">
        <v>207</v>
      </c>
      <c r="G15" s="446"/>
      <c r="I15" s="109" t="s">
        <v>238</v>
      </c>
      <c r="J15" s="445" t="s">
        <v>245</v>
      </c>
      <c r="K15" s="445"/>
      <c r="L15" s="445" t="s">
        <v>246</v>
      </c>
      <c r="M15" s="446"/>
    </row>
    <row r="16" spans="2:13" ht="140.25" customHeight="1" x14ac:dyDescent="0.25">
      <c r="C16" s="109" t="s">
        <v>239</v>
      </c>
      <c r="D16" s="445" t="s">
        <v>208</v>
      </c>
      <c r="E16" s="445"/>
      <c r="F16" s="445" t="s">
        <v>202</v>
      </c>
      <c r="G16" s="446"/>
      <c r="I16" s="109" t="s">
        <v>239</v>
      </c>
      <c r="J16" s="445" t="s">
        <v>247</v>
      </c>
      <c r="K16" s="445"/>
      <c r="L16" s="445" t="s">
        <v>248</v>
      </c>
      <c r="M16" s="446"/>
    </row>
    <row r="17" spans="3:13" ht="124.5" customHeight="1" x14ac:dyDescent="0.25">
      <c r="C17" s="109" t="s">
        <v>240</v>
      </c>
      <c r="D17" s="445" t="s">
        <v>210</v>
      </c>
      <c r="E17" s="445"/>
      <c r="F17" s="445" t="s">
        <v>209</v>
      </c>
      <c r="G17" s="446"/>
      <c r="I17" s="109" t="s">
        <v>240</v>
      </c>
      <c r="J17" s="445" t="s">
        <v>249</v>
      </c>
      <c r="K17" s="445"/>
      <c r="L17" s="445" t="s">
        <v>250</v>
      </c>
      <c r="M17" s="446"/>
    </row>
    <row r="18" spans="3:13" ht="139.5" customHeight="1" thickBot="1" x14ac:dyDescent="0.3">
      <c r="C18" s="110" t="s">
        <v>241</v>
      </c>
      <c r="D18" s="440" t="s">
        <v>212</v>
      </c>
      <c r="E18" s="440"/>
      <c r="F18" s="440" t="s">
        <v>211</v>
      </c>
      <c r="G18" s="449"/>
      <c r="I18" s="110" t="s">
        <v>241</v>
      </c>
      <c r="J18" s="440" t="s">
        <v>251</v>
      </c>
      <c r="K18" s="440"/>
      <c r="L18" s="440" t="s">
        <v>252</v>
      </c>
      <c r="M18" s="449"/>
    </row>
  </sheetData>
  <mergeCells count="36">
    <mergeCell ref="J18:K18"/>
    <mergeCell ref="L18:M18"/>
    <mergeCell ref="C3:G3"/>
    <mergeCell ref="J15:K15"/>
    <mergeCell ref="L15:M15"/>
    <mergeCell ref="J16:K16"/>
    <mergeCell ref="L16:M16"/>
    <mergeCell ref="J17:K17"/>
    <mergeCell ref="L17:M17"/>
    <mergeCell ref="I11:M11"/>
    <mergeCell ref="I12:I13"/>
    <mergeCell ref="J12:K13"/>
    <mergeCell ref="L12:M13"/>
    <mergeCell ref="J14:K14"/>
    <mergeCell ref="L14:M14"/>
    <mergeCell ref="F18:G18"/>
    <mergeCell ref="D18:E18"/>
    <mergeCell ref="E4:F4"/>
    <mergeCell ref="E5:F5"/>
    <mergeCell ref="E6:F6"/>
    <mergeCell ref="E7:F7"/>
    <mergeCell ref="E8:F8"/>
    <mergeCell ref="E9:F9"/>
    <mergeCell ref="F17:G17"/>
    <mergeCell ref="F16:G16"/>
    <mergeCell ref="F15:G15"/>
    <mergeCell ref="F14:G14"/>
    <mergeCell ref="D14:E14"/>
    <mergeCell ref="D15:E15"/>
    <mergeCell ref="D16:E16"/>
    <mergeCell ref="D17:E17"/>
    <mergeCell ref="B11:B12"/>
    <mergeCell ref="C12:C13"/>
    <mergeCell ref="D12:E13"/>
    <mergeCell ref="F12:G13"/>
    <mergeCell ref="C11:G11"/>
  </mergeCells>
  <pageMargins left="0.7" right="0.7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5"/>
  <sheetViews>
    <sheetView topLeftCell="A29" zoomScale="80" zoomScaleNormal="80" workbookViewId="0">
      <selection activeCell="F40" sqref="F40"/>
    </sheetView>
  </sheetViews>
  <sheetFormatPr baseColWidth="10" defaultColWidth="47.28515625" defaultRowHeight="15" x14ac:dyDescent="0.25"/>
  <cols>
    <col min="1" max="1" width="3.7109375" style="8" customWidth="1"/>
    <col min="2" max="2" width="6.85546875" style="8" customWidth="1"/>
    <col min="3" max="6" width="38.7109375" style="8" customWidth="1"/>
    <col min="7" max="7" width="39" style="8" customWidth="1"/>
    <col min="8" max="8" width="80.5703125" style="8" customWidth="1"/>
    <col min="9" max="9" width="77.140625" style="8" customWidth="1"/>
    <col min="10" max="10" width="9.42578125" style="8" customWidth="1"/>
    <col min="11" max="11" width="20.7109375" style="89" customWidth="1"/>
    <col min="12" max="13" width="83.85546875" style="8" customWidth="1"/>
    <col min="14" max="16384" width="47.28515625" style="8"/>
  </cols>
  <sheetData>
    <row r="2" spans="3:9" ht="30" customHeight="1" thickBot="1" x14ac:dyDescent="0.3">
      <c r="C2" s="457" t="s">
        <v>319</v>
      </c>
      <c r="D2" s="457"/>
      <c r="E2" s="457"/>
      <c r="F2" s="458"/>
    </row>
    <row r="3" spans="3:9" ht="30" customHeight="1" thickBot="1" x14ac:dyDescent="0.3">
      <c r="C3" s="455" t="s">
        <v>254</v>
      </c>
      <c r="D3" s="467"/>
      <c r="E3" s="456"/>
      <c r="F3" s="120"/>
      <c r="G3" s="455" t="s">
        <v>261</v>
      </c>
      <c r="H3" s="456"/>
      <c r="I3" s="120"/>
    </row>
    <row r="4" spans="3:9" ht="36" customHeight="1" thickBot="1" x14ac:dyDescent="0.3">
      <c r="C4" s="115" t="s">
        <v>253</v>
      </c>
      <c r="D4" s="459" t="s">
        <v>255</v>
      </c>
      <c r="E4" s="460"/>
      <c r="G4" s="115" t="s">
        <v>253</v>
      </c>
      <c r="H4" s="119" t="s">
        <v>262</v>
      </c>
    </row>
    <row r="5" spans="3:9" ht="33.75" customHeight="1" x14ac:dyDescent="0.25">
      <c r="C5" s="116" t="s">
        <v>256</v>
      </c>
      <c r="D5" s="461" t="s">
        <v>258</v>
      </c>
      <c r="E5" s="462"/>
      <c r="G5" s="116" t="s">
        <v>256</v>
      </c>
      <c r="H5" s="112" t="s">
        <v>263</v>
      </c>
    </row>
    <row r="6" spans="3:9" ht="33.75" customHeight="1" x14ac:dyDescent="0.25">
      <c r="C6" s="117" t="s">
        <v>4</v>
      </c>
      <c r="D6" s="463" t="s">
        <v>259</v>
      </c>
      <c r="E6" s="464"/>
      <c r="G6" s="117" t="s">
        <v>4</v>
      </c>
      <c r="H6" s="113" t="s">
        <v>264</v>
      </c>
    </row>
    <row r="7" spans="3:9" ht="33.75" customHeight="1" thickBot="1" x14ac:dyDescent="0.3">
      <c r="C7" s="118" t="s">
        <v>257</v>
      </c>
      <c r="D7" s="465" t="s">
        <v>260</v>
      </c>
      <c r="E7" s="466"/>
      <c r="G7" s="118" t="s">
        <v>257</v>
      </c>
      <c r="H7" s="114" t="s">
        <v>265</v>
      </c>
    </row>
    <row r="8" spans="3:9" ht="47.25" customHeight="1" x14ac:dyDescent="0.25"/>
    <row r="9" spans="3:9" ht="36" customHeight="1" thickBot="1" x14ac:dyDescent="0.3">
      <c r="C9" s="453" t="s">
        <v>321</v>
      </c>
      <c r="D9" s="453"/>
      <c r="E9" s="453"/>
      <c r="F9" s="454"/>
    </row>
    <row r="10" spans="3:9" ht="105.75" thickBot="1" x14ac:dyDescent="0.3">
      <c r="C10" s="175" t="s">
        <v>288</v>
      </c>
      <c r="D10" s="175" t="s">
        <v>289</v>
      </c>
      <c r="E10" s="174" t="s">
        <v>311</v>
      </c>
      <c r="F10" s="175" t="s">
        <v>312</v>
      </c>
    </row>
    <row r="11" spans="3:9" ht="27.75" customHeight="1" thickBot="1" x14ac:dyDescent="0.3">
      <c r="C11" s="176" t="s">
        <v>290</v>
      </c>
      <c r="D11" s="177" t="s">
        <v>293</v>
      </c>
      <c r="E11" s="177" t="s">
        <v>294</v>
      </c>
      <c r="F11" s="178" t="s">
        <v>7</v>
      </c>
      <c r="H11" s="8">
        <v>100</v>
      </c>
    </row>
    <row r="12" spans="3:9" ht="27.75" customHeight="1" thickBot="1" x14ac:dyDescent="0.3">
      <c r="C12" s="176" t="s">
        <v>291</v>
      </c>
      <c r="D12" s="177" t="s">
        <v>295</v>
      </c>
      <c r="E12" s="177" t="s">
        <v>296</v>
      </c>
      <c r="F12" s="178" t="s">
        <v>8</v>
      </c>
      <c r="H12" s="8">
        <v>50</v>
      </c>
    </row>
    <row r="13" spans="3:9" ht="27.75" customHeight="1" thickBot="1" x14ac:dyDescent="0.3">
      <c r="C13" s="179" t="s">
        <v>292</v>
      </c>
      <c r="D13" s="177" t="s">
        <v>297</v>
      </c>
      <c r="E13" s="177" t="s">
        <v>298</v>
      </c>
      <c r="F13" s="178" t="s">
        <v>8</v>
      </c>
      <c r="H13" s="8">
        <v>0</v>
      </c>
    </row>
    <row r="14" spans="3:9" ht="27.75" customHeight="1" thickBot="1" x14ac:dyDescent="0.3">
      <c r="C14" s="176" t="s">
        <v>299</v>
      </c>
      <c r="D14" s="177" t="s">
        <v>301</v>
      </c>
      <c r="E14" s="177" t="s">
        <v>302</v>
      </c>
      <c r="F14" s="178" t="s">
        <v>8</v>
      </c>
    </row>
    <row r="15" spans="3:9" ht="27.75" customHeight="1" thickBot="1" x14ac:dyDescent="0.3">
      <c r="C15" s="176" t="s">
        <v>291</v>
      </c>
      <c r="D15" s="177" t="s">
        <v>295</v>
      </c>
      <c r="E15" s="177" t="s">
        <v>303</v>
      </c>
      <c r="F15" s="178" t="s">
        <v>8</v>
      </c>
    </row>
    <row r="16" spans="3:9" ht="27.75" customHeight="1" thickBot="1" x14ac:dyDescent="0.3">
      <c r="C16" s="179" t="s">
        <v>300</v>
      </c>
      <c r="D16" s="177" t="s">
        <v>297</v>
      </c>
      <c r="E16" s="177" t="s">
        <v>304</v>
      </c>
      <c r="F16" s="178" t="s">
        <v>8</v>
      </c>
    </row>
    <row r="17" spans="3:6" ht="27.75" customHeight="1" thickBot="1" x14ac:dyDescent="0.3">
      <c r="C17" s="176" t="s">
        <v>305</v>
      </c>
      <c r="D17" s="177" t="s">
        <v>301</v>
      </c>
      <c r="E17" s="177" t="s">
        <v>308</v>
      </c>
      <c r="F17" s="178" t="s">
        <v>8</v>
      </c>
    </row>
    <row r="18" spans="3:6" ht="27.75" customHeight="1" thickBot="1" x14ac:dyDescent="0.3">
      <c r="C18" s="176" t="s">
        <v>306</v>
      </c>
      <c r="D18" s="177" t="s">
        <v>295</v>
      </c>
      <c r="E18" s="177" t="s">
        <v>309</v>
      </c>
      <c r="F18" s="178" t="s">
        <v>8</v>
      </c>
    </row>
    <row r="19" spans="3:6" ht="27.75" customHeight="1" thickBot="1" x14ac:dyDescent="0.3">
      <c r="C19" s="179" t="s">
        <v>307</v>
      </c>
      <c r="D19" s="177" t="s">
        <v>297</v>
      </c>
      <c r="E19" s="177" t="s">
        <v>310</v>
      </c>
      <c r="F19" s="178" t="s">
        <v>8</v>
      </c>
    </row>
    <row r="23" spans="3:6" ht="34.5" customHeight="1" thickBot="1" x14ac:dyDescent="0.3">
      <c r="C23" s="453" t="s">
        <v>320</v>
      </c>
      <c r="D23" s="453"/>
      <c r="E23" s="453"/>
      <c r="F23" s="454"/>
    </row>
    <row r="24" spans="3:6" ht="32.25" customHeight="1" thickBot="1" x14ac:dyDescent="0.3">
      <c r="C24" s="455" t="s">
        <v>266</v>
      </c>
      <c r="D24" s="467"/>
      <c r="E24" s="456"/>
      <c r="F24" s="120"/>
    </row>
    <row r="25" spans="3:6" ht="38.25" customHeight="1" thickBot="1" x14ac:dyDescent="0.3">
      <c r="C25" s="115" t="s">
        <v>253</v>
      </c>
      <c r="D25" s="459" t="s">
        <v>270</v>
      </c>
      <c r="E25" s="460"/>
    </row>
    <row r="26" spans="3:6" ht="38.25" customHeight="1" x14ac:dyDescent="0.25">
      <c r="C26" s="116" t="s">
        <v>256</v>
      </c>
      <c r="D26" s="461" t="s">
        <v>267</v>
      </c>
      <c r="E26" s="462"/>
    </row>
    <row r="27" spans="3:6" ht="38.25" customHeight="1" x14ac:dyDescent="0.25">
      <c r="C27" s="117" t="s">
        <v>4</v>
      </c>
      <c r="D27" s="463" t="s">
        <v>268</v>
      </c>
      <c r="E27" s="464"/>
    </row>
    <row r="28" spans="3:6" ht="38.25" customHeight="1" thickBot="1" x14ac:dyDescent="0.3">
      <c r="C28" s="118" t="s">
        <v>322</v>
      </c>
      <c r="D28" s="465" t="s">
        <v>269</v>
      </c>
      <c r="E28" s="466"/>
    </row>
    <row r="32" spans="3:6" ht="26.25" x14ac:dyDescent="0.4">
      <c r="C32" s="121" t="s">
        <v>276</v>
      </c>
    </row>
    <row r="33" spans="3:11" ht="15.75" thickBot="1" x14ac:dyDescent="0.3"/>
    <row r="34" spans="3:11" s="122" customFormat="1" ht="28.5" customHeight="1" thickBot="1" x14ac:dyDescent="0.25">
      <c r="C34" s="124" t="s">
        <v>271</v>
      </c>
      <c r="D34" s="125" t="s">
        <v>272</v>
      </c>
      <c r="E34" s="125" t="s">
        <v>273</v>
      </c>
      <c r="F34" s="125" t="s">
        <v>274</v>
      </c>
      <c r="G34" s="126" t="s">
        <v>275</v>
      </c>
      <c r="K34" s="123"/>
    </row>
    <row r="35" spans="3:11" s="131" customFormat="1" ht="28.5" customHeight="1" x14ac:dyDescent="0.25">
      <c r="C35" s="127" t="s">
        <v>256</v>
      </c>
      <c r="D35" s="106" t="s">
        <v>117</v>
      </c>
      <c r="E35" s="106" t="s">
        <v>117</v>
      </c>
      <c r="F35" s="106">
        <v>2</v>
      </c>
      <c r="G35" s="100">
        <v>2</v>
      </c>
      <c r="K35" s="128"/>
    </row>
    <row r="36" spans="3:11" s="131" customFormat="1" ht="28.5" customHeight="1" x14ac:dyDescent="0.25">
      <c r="C36" s="129" t="s">
        <v>256</v>
      </c>
      <c r="D36" s="107" t="s">
        <v>117</v>
      </c>
      <c r="E36" s="107" t="s">
        <v>118</v>
      </c>
      <c r="F36" s="107">
        <v>2</v>
      </c>
      <c r="G36" s="94">
        <v>1</v>
      </c>
      <c r="K36" s="128"/>
    </row>
    <row r="37" spans="3:11" s="131" customFormat="1" ht="28.5" customHeight="1" x14ac:dyDescent="0.25">
      <c r="C37" s="129" t="s">
        <v>256</v>
      </c>
      <c r="D37" s="107" t="s">
        <v>117</v>
      </c>
      <c r="E37" s="107" t="s">
        <v>119</v>
      </c>
      <c r="F37" s="107">
        <v>2</v>
      </c>
      <c r="G37" s="94">
        <v>0</v>
      </c>
      <c r="K37" s="128"/>
    </row>
    <row r="38" spans="3:11" s="131" customFormat="1" ht="28.5" customHeight="1" x14ac:dyDescent="0.25">
      <c r="C38" s="129" t="s">
        <v>256</v>
      </c>
      <c r="D38" s="107" t="s">
        <v>119</v>
      </c>
      <c r="E38" s="107" t="s">
        <v>117</v>
      </c>
      <c r="F38" s="107">
        <v>0</v>
      </c>
      <c r="G38" s="94">
        <v>2</v>
      </c>
      <c r="K38" s="128"/>
    </row>
    <row r="39" spans="3:11" s="131" customFormat="1" ht="28.5" customHeight="1" x14ac:dyDescent="0.25">
      <c r="C39" s="129" t="s">
        <v>4</v>
      </c>
      <c r="D39" s="107" t="s">
        <v>117</v>
      </c>
      <c r="E39" s="107" t="s">
        <v>117</v>
      </c>
      <c r="F39" s="107">
        <v>1</v>
      </c>
      <c r="G39" s="94">
        <v>1</v>
      </c>
      <c r="K39" s="128"/>
    </row>
    <row r="40" spans="3:11" s="131" customFormat="1" ht="28.5" customHeight="1" x14ac:dyDescent="0.25">
      <c r="C40" s="129" t="s">
        <v>4</v>
      </c>
      <c r="D40" s="107" t="s">
        <v>117</v>
      </c>
      <c r="E40" s="107" t="s">
        <v>118</v>
      </c>
      <c r="F40" s="107">
        <v>1</v>
      </c>
      <c r="G40" s="94">
        <v>0</v>
      </c>
      <c r="K40" s="128"/>
    </row>
    <row r="41" spans="3:11" s="131" customFormat="1" ht="28.5" customHeight="1" x14ac:dyDescent="0.25">
      <c r="C41" s="129" t="s">
        <v>4</v>
      </c>
      <c r="D41" s="107" t="s">
        <v>117</v>
      </c>
      <c r="E41" s="107" t="s">
        <v>119</v>
      </c>
      <c r="F41" s="107">
        <v>1</v>
      </c>
      <c r="G41" s="94">
        <v>0</v>
      </c>
      <c r="K41" s="128"/>
    </row>
    <row r="42" spans="3:11" s="131" customFormat="1" ht="28.5" customHeight="1" thickBot="1" x14ac:dyDescent="0.3">
      <c r="C42" s="130" t="s">
        <v>4</v>
      </c>
      <c r="D42" s="105" t="s">
        <v>119</v>
      </c>
      <c r="E42" s="105" t="s">
        <v>117</v>
      </c>
      <c r="F42" s="105">
        <v>0</v>
      </c>
      <c r="G42" s="97">
        <v>1</v>
      </c>
      <c r="K42" s="128"/>
    </row>
    <row r="45" spans="3:11" ht="90" x14ac:dyDescent="0.25">
      <c r="C45" s="132" t="s">
        <v>277</v>
      </c>
      <c r="E45" s="132" t="s">
        <v>278</v>
      </c>
    </row>
  </sheetData>
  <mergeCells count="14">
    <mergeCell ref="D25:E25"/>
    <mergeCell ref="D26:E26"/>
    <mergeCell ref="D27:E27"/>
    <mergeCell ref="D28:E28"/>
    <mergeCell ref="C24:E24"/>
    <mergeCell ref="C9:F9"/>
    <mergeCell ref="G3:H3"/>
    <mergeCell ref="C2:F2"/>
    <mergeCell ref="C23:F23"/>
    <mergeCell ref="D4:E4"/>
    <mergeCell ref="D5:E5"/>
    <mergeCell ref="D6:E6"/>
    <mergeCell ref="D7:E7"/>
    <mergeCell ref="C3:E3"/>
  </mergeCells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I23"/>
  <sheetViews>
    <sheetView topLeftCell="A3" zoomScale="80" zoomScaleNormal="80" workbookViewId="0">
      <selection activeCell="BE9" sqref="BE9:BE12"/>
    </sheetView>
  </sheetViews>
  <sheetFormatPr baseColWidth="10" defaultRowHeight="15" x14ac:dyDescent="0.25"/>
  <cols>
    <col min="1" max="1" width="1.7109375" customWidth="1"/>
    <col min="2" max="2" width="2.28515625" customWidth="1"/>
    <col min="3" max="3" width="17.85546875" style="10" customWidth="1"/>
    <col min="4" max="4" width="23.28515625" style="11" customWidth="1"/>
    <col min="5" max="5" width="21.85546875" style="12" customWidth="1"/>
    <col min="6" max="6" width="13.7109375" style="12" customWidth="1"/>
    <col min="7" max="7" width="13.140625" style="12" customWidth="1"/>
    <col min="8" max="8" width="14.7109375" style="12" customWidth="1"/>
    <col min="9" max="9" width="12.140625" style="12" customWidth="1"/>
    <col min="10" max="10" width="6.140625" style="13" customWidth="1"/>
    <col min="11" max="11" width="26.28515625" style="13" customWidth="1"/>
    <col min="12" max="12" width="19" style="14" customWidth="1"/>
    <col min="13" max="13" width="12" style="14" customWidth="1"/>
    <col min="14" max="14" width="14.5703125" style="14" customWidth="1"/>
    <col min="15" max="15" width="22.85546875" style="15" customWidth="1"/>
    <col min="16" max="16" width="18.42578125" style="13" customWidth="1"/>
    <col min="17" max="17" width="15.28515625" style="13" customWidth="1"/>
    <col min="18" max="36" width="7.5703125" style="13" customWidth="1"/>
    <col min="37" max="37" width="7.42578125" style="13" customWidth="1"/>
    <col min="38" max="38" width="16.140625" style="13" customWidth="1"/>
    <col min="39" max="39" width="15.7109375" style="13" customWidth="1"/>
    <col min="40" max="40" width="17.140625" style="13" customWidth="1"/>
    <col min="41" max="41" width="29.28515625" style="17" customWidth="1"/>
    <col min="42" max="42" width="11.140625" style="16" customWidth="1"/>
    <col min="43" max="49" width="15.140625" style="26" customWidth="1"/>
    <col min="50" max="50" width="10.140625" style="26" customWidth="1"/>
    <col min="51" max="51" width="13.42578125" style="26" customWidth="1"/>
    <col min="52" max="52" width="12.42578125" style="26" customWidth="1"/>
    <col min="53" max="53" width="11.5703125" style="26" customWidth="1"/>
    <col min="54" max="54" width="12.140625" style="26" customWidth="1"/>
    <col min="55" max="55" width="11.28515625" style="26" customWidth="1"/>
    <col min="56" max="56" width="15.28515625" style="13" customWidth="1"/>
    <col min="57" max="57" width="16.85546875" style="13" customWidth="1"/>
    <col min="58" max="58" width="13.28515625" style="18" customWidth="1"/>
    <col min="59" max="59" width="16.7109375" style="13" customWidth="1"/>
    <col min="60" max="60" width="13.140625" style="18" customWidth="1"/>
    <col min="61" max="61" width="14" style="13" customWidth="1"/>
    <col min="62" max="62" width="13.7109375" style="13" customWidth="1"/>
    <col min="63" max="63" width="15.85546875" style="18" customWidth="1"/>
    <col min="64" max="64" width="12.140625" style="18" customWidth="1"/>
    <col min="65" max="66" width="9.85546875" style="19" customWidth="1"/>
    <col min="67" max="67" width="24.42578125" style="14" customWidth="1"/>
    <col min="68" max="68" width="20.7109375" style="14" customWidth="1"/>
    <col min="69" max="70" width="14.42578125" style="14" customWidth="1"/>
    <col min="71" max="71" width="19" style="14" customWidth="1"/>
    <col min="72" max="72" width="22.5703125" style="14" customWidth="1"/>
    <col min="73" max="73" width="19.140625" style="14" customWidth="1"/>
    <col min="74" max="74" width="20.5703125" style="17" customWidth="1"/>
    <col min="75" max="75" width="15.7109375" style="14" customWidth="1"/>
    <col min="76" max="76" width="15.140625" style="14" customWidth="1"/>
  </cols>
  <sheetData>
    <row r="1" spans="1:711" ht="12" customHeight="1" x14ac:dyDescent="0.25">
      <c r="BW1" s="512"/>
      <c r="BX1" s="512"/>
    </row>
    <row r="2" spans="1:711" ht="32.25" customHeight="1" x14ac:dyDescent="0.25">
      <c r="O2" s="20" t="s">
        <v>46</v>
      </c>
      <c r="BW2" s="513"/>
      <c r="BX2" s="513"/>
    </row>
    <row r="3" spans="1:711" ht="12" customHeight="1" x14ac:dyDescent="0.25">
      <c r="L3" s="18"/>
      <c r="M3" s="18"/>
      <c r="N3" s="18"/>
      <c r="BW3" s="513"/>
      <c r="BX3" s="513"/>
    </row>
    <row r="4" spans="1:711" ht="14.25" customHeight="1" thickBot="1" x14ac:dyDescent="0.3">
      <c r="BW4" s="514"/>
      <c r="BX4" s="514"/>
    </row>
    <row r="5" spans="1:711" ht="20.25" customHeight="1" thickBot="1" x14ac:dyDescent="0.3">
      <c r="C5" s="515" t="s">
        <v>79</v>
      </c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6"/>
      <c r="O5" s="517"/>
      <c r="P5" s="518" t="s">
        <v>80</v>
      </c>
      <c r="Q5" s="519"/>
      <c r="R5" s="519"/>
      <c r="S5" s="519"/>
      <c r="T5" s="519"/>
      <c r="U5" s="519"/>
      <c r="V5" s="519"/>
      <c r="W5" s="519"/>
      <c r="X5" s="519"/>
      <c r="Y5" s="519"/>
      <c r="Z5" s="519"/>
      <c r="AA5" s="519"/>
      <c r="AB5" s="519"/>
      <c r="AC5" s="519"/>
      <c r="AD5" s="519"/>
      <c r="AE5" s="519"/>
      <c r="AF5" s="519"/>
      <c r="AG5" s="519"/>
      <c r="AH5" s="519"/>
      <c r="AI5" s="519"/>
      <c r="AJ5" s="519"/>
      <c r="AK5" s="519"/>
      <c r="AL5" s="519"/>
      <c r="AM5" s="519"/>
      <c r="AN5" s="519"/>
      <c r="AO5" s="519"/>
      <c r="AP5" s="519"/>
      <c r="AQ5" s="519"/>
      <c r="AR5" s="519"/>
      <c r="AS5" s="519"/>
      <c r="AT5" s="519"/>
      <c r="AU5" s="519"/>
      <c r="AV5" s="519"/>
      <c r="AW5" s="519"/>
      <c r="AX5" s="519"/>
      <c r="AY5" s="519"/>
      <c r="AZ5" s="519"/>
      <c r="BA5" s="519"/>
      <c r="BB5" s="519"/>
      <c r="BC5" s="519"/>
      <c r="BD5" s="519"/>
      <c r="BE5" s="519"/>
      <c r="BF5" s="519"/>
      <c r="BG5" s="519"/>
      <c r="BH5" s="519"/>
      <c r="BI5" s="519"/>
      <c r="BJ5" s="520"/>
      <c r="BK5" s="481" t="s">
        <v>111</v>
      </c>
      <c r="BL5" s="521" t="s">
        <v>81</v>
      </c>
      <c r="BM5" s="524" t="s">
        <v>281</v>
      </c>
      <c r="BN5" s="524"/>
      <c r="BO5" s="524"/>
      <c r="BP5" s="524"/>
      <c r="BQ5" s="524"/>
      <c r="BR5" s="524"/>
      <c r="BS5" s="524"/>
      <c r="BT5" s="524"/>
      <c r="BU5" s="524"/>
      <c r="BV5" s="524"/>
      <c r="BW5" s="524"/>
      <c r="BX5" s="525"/>
    </row>
    <row r="6" spans="1:711" ht="19.5" customHeight="1" thickBot="1" x14ac:dyDescent="0.3">
      <c r="C6" s="528" t="s">
        <v>47</v>
      </c>
      <c r="D6" s="531" t="s">
        <v>48</v>
      </c>
      <c r="E6" s="543" t="s">
        <v>113</v>
      </c>
      <c r="F6" s="508" t="s">
        <v>155</v>
      </c>
      <c r="G6" s="508"/>
      <c r="H6" s="508"/>
      <c r="I6" s="500" t="s">
        <v>122</v>
      </c>
      <c r="J6" s="503" t="s">
        <v>3</v>
      </c>
      <c r="K6" s="503" t="s">
        <v>49</v>
      </c>
      <c r="L6" s="503" t="s">
        <v>82</v>
      </c>
      <c r="M6" s="509" t="s">
        <v>83</v>
      </c>
      <c r="N6" s="497" t="s">
        <v>123</v>
      </c>
      <c r="O6" s="546" t="s">
        <v>11</v>
      </c>
      <c r="P6" s="491" t="s">
        <v>50</v>
      </c>
      <c r="Q6" s="492"/>
      <c r="R6" s="492"/>
      <c r="S6" s="492"/>
      <c r="T6" s="492"/>
      <c r="U6" s="492"/>
      <c r="V6" s="492"/>
      <c r="W6" s="492"/>
      <c r="X6" s="492"/>
      <c r="Y6" s="492"/>
      <c r="Z6" s="492"/>
      <c r="AA6" s="492"/>
      <c r="AB6" s="492"/>
      <c r="AC6" s="492"/>
      <c r="AD6" s="492"/>
      <c r="AE6" s="492"/>
      <c r="AF6" s="492"/>
      <c r="AG6" s="492"/>
      <c r="AH6" s="492"/>
      <c r="AI6" s="492"/>
      <c r="AJ6" s="492"/>
      <c r="AK6" s="492"/>
      <c r="AL6" s="492"/>
      <c r="AM6" s="492"/>
      <c r="AN6" s="493"/>
      <c r="AO6" s="532" t="s">
        <v>156</v>
      </c>
      <c r="AP6" s="533"/>
      <c r="AQ6" s="533"/>
      <c r="AR6" s="533"/>
      <c r="AS6" s="533"/>
      <c r="AT6" s="533"/>
      <c r="AU6" s="533"/>
      <c r="AV6" s="533"/>
      <c r="AW6" s="533"/>
      <c r="AX6" s="533"/>
      <c r="AY6" s="533"/>
      <c r="AZ6" s="533"/>
      <c r="BA6" s="533"/>
      <c r="BB6" s="533"/>
      <c r="BC6" s="533"/>
      <c r="BD6" s="533"/>
      <c r="BE6" s="533"/>
      <c r="BF6" s="533"/>
      <c r="BG6" s="533"/>
      <c r="BH6" s="533"/>
      <c r="BI6" s="533"/>
      <c r="BJ6" s="534"/>
      <c r="BK6" s="482"/>
      <c r="BL6" s="522"/>
      <c r="BM6" s="526"/>
      <c r="BN6" s="526"/>
      <c r="BO6" s="526"/>
      <c r="BP6" s="526"/>
      <c r="BQ6" s="526"/>
      <c r="BR6" s="526"/>
      <c r="BS6" s="526"/>
      <c r="BT6" s="526"/>
      <c r="BU6" s="526"/>
      <c r="BV6" s="526"/>
      <c r="BW6" s="526"/>
      <c r="BX6" s="527"/>
    </row>
    <row r="7" spans="1:711" ht="45" customHeight="1" thickBot="1" x14ac:dyDescent="0.3">
      <c r="C7" s="529"/>
      <c r="D7" s="506"/>
      <c r="E7" s="544"/>
      <c r="F7" s="506" t="s">
        <v>146</v>
      </c>
      <c r="G7" s="506" t="s">
        <v>147</v>
      </c>
      <c r="H7" s="506" t="s">
        <v>145</v>
      </c>
      <c r="I7" s="501"/>
      <c r="J7" s="504"/>
      <c r="K7" s="504"/>
      <c r="L7" s="504"/>
      <c r="M7" s="504"/>
      <c r="N7" s="498"/>
      <c r="O7" s="535"/>
      <c r="P7" s="529" t="s">
        <v>51</v>
      </c>
      <c r="Q7" s="506"/>
      <c r="R7" s="506"/>
      <c r="S7" s="506"/>
      <c r="T7" s="506"/>
      <c r="U7" s="506"/>
      <c r="V7" s="506"/>
      <c r="W7" s="506"/>
      <c r="X7" s="506"/>
      <c r="Y7" s="506"/>
      <c r="Z7" s="506"/>
      <c r="AA7" s="506"/>
      <c r="AB7" s="506"/>
      <c r="AC7" s="506"/>
      <c r="AD7" s="506"/>
      <c r="AE7" s="506"/>
      <c r="AF7" s="506"/>
      <c r="AG7" s="506"/>
      <c r="AH7" s="506"/>
      <c r="AI7" s="506"/>
      <c r="AJ7" s="506"/>
      <c r="AK7" s="506"/>
      <c r="AL7" s="506"/>
      <c r="AM7" s="506"/>
      <c r="AN7" s="535"/>
      <c r="AO7" s="536" t="s">
        <v>52</v>
      </c>
      <c r="AP7" s="537" t="s">
        <v>53</v>
      </c>
      <c r="AQ7" s="84" t="s">
        <v>214</v>
      </c>
      <c r="AR7" s="84" t="s">
        <v>215</v>
      </c>
      <c r="AS7" s="84" t="s">
        <v>216</v>
      </c>
      <c r="AT7" s="84" t="s">
        <v>217</v>
      </c>
      <c r="AU7" s="84" t="s">
        <v>218</v>
      </c>
      <c r="AV7" s="84" t="s">
        <v>220</v>
      </c>
      <c r="AW7" s="84" t="s">
        <v>219</v>
      </c>
      <c r="AX7" s="548" t="s">
        <v>313</v>
      </c>
      <c r="AY7" s="550" t="s">
        <v>314</v>
      </c>
      <c r="AZ7" s="550" t="s">
        <v>315</v>
      </c>
      <c r="BA7" s="550" t="s">
        <v>317</v>
      </c>
      <c r="BB7" s="548" t="s">
        <v>318</v>
      </c>
      <c r="BC7" s="548" t="s">
        <v>316</v>
      </c>
      <c r="BD7" s="539" t="s">
        <v>114</v>
      </c>
      <c r="BE7" s="540"/>
      <c r="BF7" s="536" t="s">
        <v>54</v>
      </c>
      <c r="BG7" s="541"/>
      <c r="BH7" s="541"/>
      <c r="BI7" s="541"/>
      <c r="BJ7" s="542"/>
      <c r="BK7" s="482"/>
      <c r="BL7" s="522"/>
      <c r="BM7" s="494" t="s">
        <v>55</v>
      </c>
      <c r="BN7" s="495"/>
      <c r="BO7" s="495"/>
      <c r="BP7" s="495"/>
      <c r="BQ7" s="495"/>
      <c r="BR7" s="495"/>
      <c r="BS7" s="495"/>
      <c r="BT7" s="496"/>
      <c r="BU7" s="495" t="s">
        <v>282</v>
      </c>
      <c r="BV7" s="495"/>
      <c r="BW7" s="495"/>
      <c r="BX7" s="496"/>
    </row>
    <row r="8" spans="1:711" ht="52.5" customHeight="1" thickBot="1" x14ac:dyDescent="0.3">
      <c r="C8" s="530"/>
      <c r="D8" s="507"/>
      <c r="E8" s="545"/>
      <c r="F8" s="507"/>
      <c r="G8" s="507"/>
      <c r="H8" s="507"/>
      <c r="I8" s="502"/>
      <c r="J8" s="505"/>
      <c r="K8" s="505"/>
      <c r="L8" s="505"/>
      <c r="M8" s="505"/>
      <c r="N8" s="499"/>
      <c r="O8" s="547"/>
      <c r="P8" s="80" t="s">
        <v>12</v>
      </c>
      <c r="Q8" s="81" t="s">
        <v>84</v>
      </c>
      <c r="R8" s="73" t="s">
        <v>56</v>
      </c>
      <c r="S8" s="73" t="s">
        <v>57</v>
      </c>
      <c r="T8" s="73" t="s">
        <v>58</v>
      </c>
      <c r="U8" s="73" t="s">
        <v>59</v>
      </c>
      <c r="V8" s="73" t="s">
        <v>60</v>
      </c>
      <c r="W8" s="73" t="s">
        <v>61</v>
      </c>
      <c r="X8" s="73" t="s">
        <v>62</v>
      </c>
      <c r="Y8" s="73" t="s">
        <v>63</v>
      </c>
      <c r="Z8" s="73" t="s">
        <v>64</v>
      </c>
      <c r="AA8" s="73" t="s">
        <v>65</v>
      </c>
      <c r="AB8" s="73" t="s">
        <v>66</v>
      </c>
      <c r="AC8" s="73" t="s">
        <v>67</v>
      </c>
      <c r="AD8" s="73" t="s">
        <v>68</v>
      </c>
      <c r="AE8" s="73" t="s">
        <v>69</v>
      </c>
      <c r="AF8" s="73" t="s">
        <v>70</v>
      </c>
      <c r="AG8" s="73" t="s">
        <v>71</v>
      </c>
      <c r="AH8" s="73" t="s">
        <v>72</v>
      </c>
      <c r="AI8" s="73" t="s">
        <v>73</v>
      </c>
      <c r="AJ8" s="73" t="s">
        <v>283</v>
      </c>
      <c r="AK8" s="74" t="s">
        <v>74</v>
      </c>
      <c r="AL8" s="27" t="s">
        <v>13</v>
      </c>
      <c r="AM8" s="81" t="s">
        <v>85</v>
      </c>
      <c r="AN8" s="104" t="s">
        <v>75</v>
      </c>
      <c r="AO8" s="530"/>
      <c r="AP8" s="538"/>
      <c r="AQ8" s="85" t="s">
        <v>129</v>
      </c>
      <c r="AR8" s="85" t="s">
        <v>128</v>
      </c>
      <c r="AS8" s="85" t="s">
        <v>127</v>
      </c>
      <c r="AT8" s="85" t="s">
        <v>221</v>
      </c>
      <c r="AU8" s="85" t="s">
        <v>130</v>
      </c>
      <c r="AV8" s="85" t="s">
        <v>131</v>
      </c>
      <c r="AW8" s="85" t="s">
        <v>132</v>
      </c>
      <c r="AX8" s="549"/>
      <c r="AY8" s="549"/>
      <c r="AZ8" s="549"/>
      <c r="BA8" s="549"/>
      <c r="BB8" s="549"/>
      <c r="BC8" s="549"/>
      <c r="BD8" s="82" t="s">
        <v>12</v>
      </c>
      <c r="BE8" s="155" t="s">
        <v>13</v>
      </c>
      <c r="BF8" s="80" t="s">
        <v>12</v>
      </c>
      <c r="BG8" s="81" t="s">
        <v>86</v>
      </c>
      <c r="BH8" s="81" t="s">
        <v>13</v>
      </c>
      <c r="BI8" s="81" t="s">
        <v>87</v>
      </c>
      <c r="BJ8" s="104" t="s">
        <v>75</v>
      </c>
      <c r="BK8" s="483"/>
      <c r="BL8" s="523"/>
      <c r="BM8" s="138" t="s">
        <v>107</v>
      </c>
      <c r="BN8" s="133" t="s">
        <v>108</v>
      </c>
      <c r="BO8" s="134" t="s">
        <v>133</v>
      </c>
      <c r="BP8" s="135" t="s">
        <v>279</v>
      </c>
      <c r="BQ8" s="135" t="s">
        <v>109</v>
      </c>
      <c r="BR8" s="135" t="s">
        <v>110</v>
      </c>
      <c r="BS8" s="135" t="s">
        <v>134</v>
      </c>
      <c r="BT8" s="136" t="s">
        <v>78</v>
      </c>
      <c r="BU8" s="137" t="s">
        <v>77</v>
      </c>
      <c r="BV8" s="135" t="s">
        <v>76</v>
      </c>
      <c r="BW8" s="135" t="s">
        <v>280</v>
      </c>
      <c r="BX8" s="136" t="s">
        <v>78</v>
      </c>
    </row>
    <row r="9" spans="1:711" s="24" customFormat="1" ht="45.75" customHeight="1" x14ac:dyDescent="0.25">
      <c r="A9"/>
      <c r="B9"/>
      <c r="C9" s="400"/>
      <c r="D9" s="408"/>
      <c r="E9" s="154"/>
      <c r="F9" s="153"/>
      <c r="G9" s="79"/>
      <c r="H9" s="79"/>
      <c r="I9" s="79"/>
      <c r="J9" s="405" t="s">
        <v>94</v>
      </c>
      <c r="K9" s="489"/>
      <c r="L9" s="510"/>
      <c r="M9" s="478"/>
      <c r="N9" s="29"/>
      <c r="O9" s="471"/>
      <c r="P9" s="292"/>
      <c r="Q9" s="273">
        <v>3</v>
      </c>
      <c r="R9" s="328">
        <v>1</v>
      </c>
      <c r="S9" s="328">
        <v>1</v>
      </c>
      <c r="T9" s="328">
        <v>1</v>
      </c>
      <c r="U9" s="328">
        <v>1</v>
      </c>
      <c r="V9" s="328">
        <v>1</v>
      </c>
      <c r="W9" s="328">
        <v>1</v>
      </c>
      <c r="X9" s="328">
        <v>0</v>
      </c>
      <c r="Y9" s="328">
        <v>0</v>
      </c>
      <c r="Z9" s="328">
        <v>1</v>
      </c>
      <c r="AA9" s="328">
        <v>1</v>
      </c>
      <c r="AB9" s="328">
        <v>1</v>
      </c>
      <c r="AC9" s="328">
        <v>1</v>
      </c>
      <c r="AD9" s="328">
        <v>1</v>
      </c>
      <c r="AE9" s="328">
        <v>0</v>
      </c>
      <c r="AF9" s="328">
        <v>1</v>
      </c>
      <c r="AG9" s="328">
        <v>0</v>
      </c>
      <c r="AH9" s="328">
        <v>1</v>
      </c>
      <c r="AI9" s="328">
        <v>1</v>
      </c>
      <c r="AJ9" s="328">
        <v>0</v>
      </c>
      <c r="AK9" s="328">
        <f>SUM(R9:AJ9)</f>
        <v>14</v>
      </c>
      <c r="AL9" s="468" t="str">
        <f>IF($AK9&lt;6,"3. Moderado",IF($AK9&lt;12,"4. Mayor",IF($AK9&gt;11,"5. Catastrófico")))</f>
        <v>5. Catastrófico</v>
      </c>
      <c r="AM9" s="415">
        <v>5</v>
      </c>
      <c r="AN9" s="277" t="str">
        <f>IF(Q9+AM9=0," ",IF(OR(AND(Q9=1,AM9=1),AND(Q9=1,AM9=2),AND(Q9=2,AM9=2),AND(Q9=2,AM9=1),AND(Q9=3,AM9=1)),"Bajo",IF(OR(AND(Q9=1,AM9=3),AND(Q9=2,AM9=3),AND(Q9=3,AM9=2),AND(Q9=4,AM9=1)),"Moderado",IF(OR(AND(Q9=1,AM9=4),AND(Q9=2,AM9=4),AND(Q9=3,AM9=3),AND(Q9=4,AM9=2),AND(Q9=4,AM9=3),AND(Q9=5,AM9=1),AND(Q9=5,AM9=2)),"Alto",IF(OR(AND(Q9=2,AM9=5),AND(Q9=3,AM9=5),AND(Q9=3,AM9=4),AND(Q9=4,AM9=4),AND(Q9=4,AM9=5),AND(Q9=5,AM9=3),AND(Q9=5,AM9=4),AND(Q9=1,AM9=5),AND(Q9=5,AM9=5)),"Extremo","")))))</f>
        <v>Extremo</v>
      </c>
      <c r="AO9" s="235"/>
      <c r="AP9" s="28"/>
      <c r="AQ9" s="29">
        <v>15</v>
      </c>
      <c r="AR9" s="29">
        <v>15</v>
      </c>
      <c r="AS9" s="29">
        <v>15</v>
      </c>
      <c r="AT9" s="29">
        <v>15</v>
      </c>
      <c r="AU9" s="29">
        <v>15</v>
      </c>
      <c r="AV9" s="29">
        <v>15</v>
      </c>
      <c r="AW9" s="29">
        <v>5</v>
      </c>
      <c r="AX9" s="30">
        <f t="shared" ref="AX9:AX20" si="0">SUM(AQ9:AW9)</f>
        <v>95</v>
      </c>
      <c r="AY9" s="30" t="s">
        <v>256</v>
      </c>
      <c r="AZ9" s="30" t="s">
        <v>256</v>
      </c>
      <c r="BA9" s="30">
        <v>100</v>
      </c>
      <c r="BB9" s="279">
        <f>AVERAGE(BA9:BA12)</f>
        <v>75</v>
      </c>
      <c r="BC9" s="282" t="s">
        <v>4</v>
      </c>
      <c r="BD9" s="285"/>
      <c r="BE9" s="486"/>
      <c r="BF9" s="292"/>
      <c r="BG9" s="273"/>
      <c r="BH9" s="274"/>
      <c r="BI9" s="273"/>
      <c r="BJ9" s="307" t="str">
        <f>IF(BG9+BI9=0," ",IF(OR(AND(BG9=1,BI9=1),AND(BG9=1,BI9=2),AND(BG9=2,BI9=2),AND(BG9=2,BI9=1),AND(BG9=3,BI9=1)),"Bajo",IF(OR(AND(BG9=1,BI9=3),AND(BG9=2,BI9=3),AND(BG9=3,BI9=2),AND(BG9=4,BI9=1)),"Moderado",IF(OR(AND(BG9=1,BI9=4),AND(BG9=2,BI9=4),AND(BG9=3,BI9=3),AND(BG9=4,BI9=2),AND(BG9=4,BI9=3),AND(BG9=5,BI9=1),AND(BG9=5,BI9=2)),"Alto",IF(OR(AND(BG9=2,BI9=5),AND(BG9=1,BI9=5),AND(BG9=3,BI9=5),AND(BG9=3,BI9=4),AND(BG9=4,BI9=4),AND(BG9=4,BI9=5),AND(BG9=5,BI9=3),AND(BG9=5,BI9=4),AND(BG9=5,BI9=5)),"Extremo","")))))</f>
        <v xml:space="preserve"> </v>
      </c>
      <c r="BK9" s="484"/>
      <c r="BL9" s="301"/>
      <c r="BM9" s="139"/>
      <c r="BN9" s="59"/>
      <c r="BO9" s="181"/>
      <c r="BP9" s="60"/>
      <c r="BQ9" s="60"/>
      <c r="BR9" s="60"/>
      <c r="BS9" s="60"/>
      <c r="BT9" s="140"/>
      <c r="BU9" s="67"/>
      <c r="BV9" s="61"/>
      <c r="BW9" s="62"/>
      <c r="BX9" s="63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</row>
    <row r="10" spans="1:711" s="24" customFormat="1" ht="26.25" customHeight="1" x14ac:dyDescent="0.25">
      <c r="A10"/>
      <c r="B10"/>
      <c r="C10" s="400"/>
      <c r="D10" s="409"/>
      <c r="E10" s="154"/>
      <c r="F10" s="32"/>
      <c r="G10" s="79"/>
      <c r="H10" s="79"/>
      <c r="I10" s="32"/>
      <c r="J10" s="405"/>
      <c r="K10" s="490"/>
      <c r="L10" s="511"/>
      <c r="M10" s="478"/>
      <c r="O10" s="488"/>
      <c r="P10" s="292"/>
      <c r="Q10" s="274"/>
      <c r="R10" s="296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296"/>
      <c r="AF10" s="296"/>
      <c r="AG10" s="296"/>
      <c r="AH10" s="296"/>
      <c r="AI10" s="296"/>
      <c r="AJ10" s="296"/>
      <c r="AK10" s="296"/>
      <c r="AL10" s="469"/>
      <c r="AM10" s="416"/>
      <c r="AN10" s="277"/>
      <c r="AO10" s="236"/>
      <c r="AP10" s="21"/>
      <c r="AQ10" s="33"/>
      <c r="AR10" s="33"/>
      <c r="AS10" s="33"/>
      <c r="AT10" s="33"/>
      <c r="AU10" s="33"/>
      <c r="AV10" s="33"/>
      <c r="AW10" s="33"/>
      <c r="AX10" s="30">
        <f t="shared" si="0"/>
        <v>0</v>
      </c>
      <c r="AY10" s="30"/>
      <c r="AZ10" s="30"/>
      <c r="BA10" s="30">
        <v>50</v>
      </c>
      <c r="BB10" s="280"/>
      <c r="BC10" s="283"/>
      <c r="BD10" s="286"/>
      <c r="BE10" s="487"/>
      <c r="BF10" s="292"/>
      <c r="BG10" s="274"/>
      <c r="BH10" s="274"/>
      <c r="BI10" s="274"/>
      <c r="BJ10" s="308"/>
      <c r="BK10" s="485"/>
      <c r="BL10" s="302"/>
      <c r="BM10" s="141"/>
      <c r="BN10" s="22"/>
      <c r="BO10" s="180"/>
      <c r="BP10" s="23"/>
      <c r="BQ10" s="23"/>
      <c r="BR10" s="23"/>
      <c r="BS10" s="23"/>
      <c r="BT10" s="142"/>
      <c r="BU10" s="68"/>
      <c r="BV10" s="34"/>
      <c r="BW10" s="35"/>
      <c r="BX10" s="36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</row>
    <row r="11" spans="1:711" s="24" customFormat="1" ht="35.25" customHeight="1" x14ac:dyDescent="0.25">
      <c r="A11"/>
      <c r="B11"/>
      <c r="C11" s="400"/>
      <c r="D11" s="409"/>
      <c r="E11" s="154"/>
      <c r="F11" s="32"/>
      <c r="G11" s="79"/>
      <c r="H11" s="79"/>
      <c r="I11" s="32"/>
      <c r="J11" s="405"/>
      <c r="K11" s="490"/>
      <c r="L11" s="511"/>
      <c r="M11" s="478"/>
      <c r="O11" s="488"/>
      <c r="P11" s="292"/>
      <c r="Q11" s="274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6"/>
      <c r="AG11" s="296"/>
      <c r="AH11" s="296"/>
      <c r="AI11" s="296"/>
      <c r="AJ11" s="296"/>
      <c r="AK11" s="296"/>
      <c r="AL11" s="469"/>
      <c r="AM11" s="416"/>
      <c r="AN11" s="277"/>
      <c r="AO11" s="236"/>
      <c r="AP11" s="21"/>
      <c r="AQ11" s="33"/>
      <c r="AR11" s="33"/>
      <c r="AS11" s="33"/>
      <c r="AT11" s="33"/>
      <c r="AU11" s="33"/>
      <c r="AV11" s="33"/>
      <c r="AW11" s="33"/>
      <c r="AX11" s="30">
        <f t="shared" si="0"/>
        <v>0</v>
      </c>
      <c r="AY11" s="30"/>
      <c r="AZ11" s="30"/>
      <c r="BA11" s="30"/>
      <c r="BB11" s="280"/>
      <c r="BC11" s="283"/>
      <c r="BD11" s="286"/>
      <c r="BE11" s="487"/>
      <c r="BF11" s="292"/>
      <c r="BG11" s="274"/>
      <c r="BH11" s="274"/>
      <c r="BI11" s="274"/>
      <c r="BJ11" s="308"/>
      <c r="BK11" s="485"/>
      <c r="BL11" s="302"/>
      <c r="BM11" s="141"/>
      <c r="BN11" s="22"/>
      <c r="BO11" s="182"/>
      <c r="BP11" s="31"/>
      <c r="BQ11" s="31"/>
      <c r="BR11" s="31"/>
      <c r="BS11" s="31"/>
      <c r="BT11" s="142"/>
      <c r="BU11" s="68"/>
      <c r="BV11" s="34"/>
      <c r="BW11" s="35"/>
      <c r="BX11" s="36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</row>
    <row r="12" spans="1:711" s="24" customFormat="1" ht="45" customHeight="1" thickBot="1" x14ac:dyDescent="0.3">
      <c r="A12"/>
      <c r="B12"/>
      <c r="C12" s="400"/>
      <c r="D12" s="409"/>
      <c r="E12" s="171"/>
      <c r="F12" s="49"/>
      <c r="G12" s="49"/>
      <c r="H12" s="49"/>
      <c r="I12" s="49"/>
      <c r="J12" s="405"/>
      <c r="K12" s="490"/>
      <c r="L12" s="511"/>
      <c r="M12" s="478"/>
      <c r="N12" s="83"/>
      <c r="O12" s="488"/>
      <c r="P12" s="292"/>
      <c r="Q12" s="274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296"/>
      <c r="AG12" s="296"/>
      <c r="AH12" s="296"/>
      <c r="AI12" s="296"/>
      <c r="AJ12" s="296"/>
      <c r="AK12" s="296"/>
      <c r="AL12" s="469"/>
      <c r="AM12" s="416"/>
      <c r="AN12" s="277"/>
      <c r="AO12" s="185"/>
      <c r="AP12" s="21"/>
      <c r="AQ12" s="29"/>
      <c r="AR12" s="29"/>
      <c r="AS12" s="29"/>
      <c r="AT12" s="29"/>
      <c r="AU12" s="29"/>
      <c r="AV12" s="29"/>
      <c r="AW12" s="29"/>
      <c r="AX12" s="72">
        <f t="shared" si="0"/>
        <v>0</v>
      </c>
      <c r="AY12" s="72"/>
      <c r="AZ12" s="72"/>
      <c r="BA12" s="72"/>
      <c r="BB12" s="281"/>
      <c r="BC12" s="284"/>
      <c r="BD12" s="286"/>
      <c r="BE12" s="487"/>
      <c r="BF12" s="292"/>
      <c r="BG12" s="274"/>
      <c r="BH12" s="274"/>
      <c r="BI12" s="274"/>
      <c r="BJ12" s="308"/>
      <c r="BK12" s="485"/>
      <c r="BL12" s="302"/>
      <c r="BM12" s="141"/>
      <c r="BN12" s="22"/>
      <c r="BO12" s="180"/>
      <c r="BP12" s="31"/>
      <c r="BQ12" s="31"/>
      <c r="BR12" s="31"/>
      <c r="BS12" s="31"/>
      <c r="BT12" s="142"/>
      <c r="BU12" s="68"/>
      <c r="BV12" s="34"/>
      <c r="BW12" s="35"/>
      <c r="BX12" s="36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</row>
    <row r="13" spans="1:711" s="24" customFormat="1" ht="84" customHeight="1" x14ac:dyDescent="0.25">
      <c r="A13"/>
      <c r="B13"/>
      <c r="C13" s="399"/>
      <c r="D13" s="407"/>
      <c r="E13" s="170"/>
      <c r="F13" s="79"/>
      <c r="G13" s="79"/>
      <c r="H13" s="79"/>
      <c r="I13" s="79"/>
      <c r="J13" s="404" t="s">
        <v>96</v>
      </c>
      <c r="K13" s="407"/>
      <c r="L13" s="474"/>
      <c r="M13" s="477"/>
      <c r="N13" s="29" t="s">
        <v>287</v>
      </c>
      <c r="O13" s="471"/>
      <c r="P13" s="421"/>
      <c r="Q13" s="273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8"/>
      <c r="AE13" s="328"/>
      <c r="AF13" s="328"/>
      <c r="AG13" s="328"/>
      <c r="AH13" s="328"/>
      <c r="AI13" s="328"/>
      <c r="AJ13" s="328"/>
      <c r="AK13" s="328">
        <f t="shared" ref="AK13" si="1">SUM(R13:AJ13)</f>
        <v>0</v>
      </c>
      <c r="AL13" s="468"/>
      <c r="AM13" s="415"/>
      <c r="AN13" s="411" t="str">
        <f>IF(Q13+AM13=0," ",IF(OR(AND(Q13=1,AM13=1),AND(Q13=1,AM13=2),AND(Q13=2,AM13=2),AND(Q13=2,AM13=1),AND(Q13=3,AM13=1)),"Bajo",IF(OR(AND(Q13=1,AM13=3),AND(Q13=2,AM13=3),AND(Q13=3,AM13=2),AND(Q13=4,AM13=1)),"Moderado",IF(OR(AND(Q13=1,AM13=4),AND(Q13=2,AM13=4),AND(Q13=3,AM13=3),AND(Q13=4,AM13=2),AND(Q13=4,AM13=3),AND(Q13=5,AM13=1),AND(Q13=5,AM13=2)),"Alto",IF(OR(AND(Q13=2,AM13=5),AND(Q13=3,AM13=5),AND(Q13=3,AM13=4),AND(Q13=4,AM13=4),AND(Q13=4,AM13=5),AND(Q13=5,AM13=3),AND(Q13=5,AM13=4),AND(Q13=1,AM13=5),AND(Q13=5,AM13=5)),"Extremo","")))))</f>
        <v xml:space="preserve"> </v>
      </c>
      <c r="AO13" s="184"/>
      <c r="AP13" s="46"/>
      <c r="AQ13" s="47"/>
      <c r="AR13" s="47"/>
      <c r="AS13" s="47"/>
      <c r="AT13" s="47"/>
      <c r="AU13" s="47"/>
      <c r="AV13" s="47"/>
      <c r="AW13" s="47"/>
      <c r="AX13" s="30">
        <f t="shared" si="0"/>
        <v>0</v>
      </c>
      <c r="AY13" s="30"/>
      <c r="AZ13" s="30"/>
      <c r="BA13" s="30">
        <v>100</v>
      </c>
      <c r="BB13" s="282">
        <f>AVERAGE(BA13:BA15)</f>
        <v>100</v>
      </c>
      <c r="BC13" s="282" t="s">
        <v>256</v>
      </c>
      <c r="BD13" s="412"/>
      <c r="BE13" s="551"/>
      <c r="BF13" s="421"/>
      <c r="BG13" s="273"/>
      <c r="BH13" s="273"/>
      <c r="BI13" s="273"/>
      <c r="BJ13" s="307" t="str">
        <f>IF(BG13+BI13=0," ",IF(OR(AND(BG13=1,BI13=1),AND(BG13=1,BI13=2),AND(BG13=2,BI13=2),AND(BG13=2,BI13=1),AND(BG13=3,BI13=1)),"Bajo",IF(OR(AND(BG13=1,BI13=3),AND(BG13=2,BI13=3),AND(BG13=3,BI13=2),AND(BG13=4,BI13=1)),"Moderado",IF(OR(AND(BG13=1,BI13=4),AND(BG13=2,BI13=4),AND(BG13=3,BI13=3),AND(BG13=4,BI13=2),AND(BG13=4,BI13=3),AND(BG13=5,BI13=1),AND(BG13=5,BI13=2)),"Alto",IF(OR(AND(BG13=2,BI13=5),AND(BG13=1,BI13=5),AND(BG13=3,BI13=5),AND(BG13=3,BI13=4),AND(BG13=4,BI13=4),AND(BG13=4,BI13=5),AND(BG13=5,BI13=3),AND(BG13=5,BI13=4),AND(BG13=5,BI13=5)),"Extremo","")))))</f>
        <v xml:space="preserve"> </v>
      </c>
      <c r="BK13" s="150"/>
      <c r="BL13" s="301"/>
      <c r="BM13" s="144"/>
      <c r="BN13" s="59"/>
      <c r="BO13" s="45"/>
      <c r="BP13" s="45"/>
      <c r="BQ13" s="56"/>
      <c r="BR13" s="56"/>
      <c r="BS13" s="56"/>
      <c r="BT13" s="66"/>
      <c r="BU13" s="70"/>
      <c r="BV13" s="45"/>
      <c r="BW13" s="65"/>
      <c r="BX13" s="66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</row>
    <row r="14" spans="1:711" s="24" customFormat="1" ht="95.25" customHeight="1" x14ac:dyDescent="0.25">
      <c r="A14"/>
      <c r="B14"/>
      <c r="C14" s="400"/>
      <c r="D14" s="402"/>
      <c r="E14" s="154"/>
      <c r="F14" s="32"/>
      <c r="G14" s="79"/>
      <c r="H14" s="79"/>
      <c r="I14" s="32"/>
      <c r="J14" s="405"/>
      <c r="K14" s="402"/>
      <c r="L14" s="475"/>
      <c r="M14" s="478"/>
      <c r="O14" s="472"/>
      <c r="P14" s="292"/>
      <c r="Q14" s="274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296"/>
      <c r="AK14" s="296"/>
      <c r="AL14" s="469"/>
      <c r="AM14" s="416"/>
      <c r="AN14" s="277"/>
      <c r="AO14" s="78"/>
      <c r="AP14" s="21"/>
      <c r="AQ14" s="33"/>
      <c r="AR14" s="33"/>
      <c r="AS14" s="33"/>
      <c r="AT14" s="33"/>
      <c r="AU14" s="33"/>
      <c r="AV14" s="33"/>
      <c r="AW14" s="33"/>
      <c r="AX14" s="30">
        <f t="shared" si="0"/>
        <v>0</v>
      </c>
      <c r="AY14" s="30"/>
      <c r="AZ14" s="30"/>
      <c r="BA14" s="30">
        <v>100</v>
      </c>
      <c r="BB14" s="283"/>
      <c r="BC14" s="283"/>
      <c r="BD14" s="413"/>
      <c r="BE14" s="552"/>
      <c r="BF14" s="292"/>
      <c r="BG14" s="274"/>
      <c r="BH14" s="274"/>
      <c r="BI14" s="274"/>
      <c r="BJ14" s="308"/>
      <c r="BK14" s="151"/>
      <c r="BL14" s="302"/>
      <c r="BM14" s="143"/>
      <c r="BN14" s="22"/>
      <c r="BO14" s="38"/>
      <c r="BP14" s="38"/>
      <c r="BQ14" s="39"/>
      <c r="BR14" s="39"/>
      <c r="BS14" s="39"/>
      <c r="BT14" s="64"/>
      <c r="BU14" s="69"/>
      <c r="BV14" s="38"/>
      <c r="BW14" s="57"/>
      <c r="BX14" s="6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</row>
    <row r="15" spans="1:711" s="24" customFormat="1" ht="44.25" customHeight="1" thickBot="1" x14ac:dyDescent="0.3">
      <c r="A15"/>
      <c r="B15"/>
      <c r="C15" s="401"/>
      <c r="D15" s="403"/>
      <c r="E15" s="48"/>
      <c r="F15" s="49"/>
      <c r="G15" s="49"/>
      <c r="H15" s="49"/>
      <c r="I15" s="49"/>
      <c r="J15" s="406"/>
      <c r="K15" s="403"/>
      <c r="L15" s="476"/>
      <c r="M15" s="479"/>
      <c r="N15" s="83"/>
      <c r="O15" s="473"/>
      <c r="P15" s="293"/>
      <c r="Q15" s="276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7"/>
      <c r="AJ15" s="297"/>
      <c r="AK15" s="297"/>
      <c r="AL15" s="470"/>
      <c r="AM15" s="417"/>
      <c r="AN15" s="278"/>
      <c r="AO15" s="78"/>
      <c r="AP15" s="51"/>
      <c r="AQ15" s="52"/>
      <c r="AR15" s="52"/>
      <c r="AS15" s="52"/>
      <c r="AT15" s="52"/>
      <c r="AU15" s="52"/>
      <c r="AV15" s="52"/>
      <c r="AW15" s="52"/>
      <c r="AX15" s="72">
        <f t="shared" si="0"/>
        <v>0</v>
      </c>
      <c r="AY15" s="72"/>
      <c r="AZ15" s="72"/>
      <c r="BA15" s="72"/>
      <c r="BB15" s="284"/>
      <c r="BC15" s="284"/>
      <c r="BD15" s="414"/>
      <c r="BE15" s="553"/>
      <c r="BF15" s="293"/>
      <c r="BG15" s="276"/>
      <c r="BH15" s="276"/>
      <c r="BI15" s="276"/>
      <c r="BJ15" s="309"/>
      <c r="BK15" s="152"/>
      <c r="BL15" s="303"/>
      <c r="BM15" s="145"/>
      <c r="BN15" s="53"/>
      <c r="BO15" s="50"/>
      <c r="BP15" s="50"/>
      <c r="BQ15" s="50"/>
      <c r="BR15" s="50"/>
      <c r="BS15" s="50"/>
      <c r="BT15" s="55"/>
      <c r="BU15" s="71"/>
      <c r="BV15" s="50"/>
      <c r="BW15" s="54"/>
      <c r="BX15" s="5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</row>
    <row r="16" spans="1:711" s="24" customFormat="1" ht="84" customHeight="1" x14ac:dyDescent="0.25">
      <c r="A16"/>
      <c r="B16"/>
      <c r="C16" s="399"/>
      <c r="D16" s="407"/>
      <c r="E16" s="43"/>
      <c r="F16" s="44"/>
      <c r="G16" s="79"/>
      <c r="H16" s="79"/>
      <c r="I16" s="79"/>
      <c r="J16" s="404" t="s">
        <v>286</v>
      </c>
      <c r="K16" s="407"/>
      <c r="L16" s="474"/>
      <c r="M16" s="477"/>
      <c r="N16" s="29"/>
      <c r="O16" s="471"/>
      <c r="P16" s="421"/>
      <c r="Q16" s="273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28"/>
      <c r="AG16" s="328"/>
      <c r="AH16" s="328"/>
      <c r="AI16" s="328"/>
      <c r="AJ16" s="328"/>
      <c r="AK16" s="328">
        <f t="shared" ref="AK16" si="2">SUM(R16:AJ16)</f>
        <v>0</v>
      </c>
      <c r="AL16" s="468" t="str">
        <f t="shared" ref="AL16" si="3">IF($AK16&lt;6,"3. Moderado",IF($AK16&lt;12,"4. Mayor",IF($AK16&gt;11,"5. Catastrófico")))</f>
        <v>3. Moderado</v>
      </c>
      <c r="AM16" s="415">
        <v>3</v>
      </c>
      <c r="AN16" s="411" t="str">
        <f>IF(Q16+AM16=0," ",IF(OR(AND(Q16=1,AM16=1),AND(Q16=1,AM16=2),AND(Q16=2,AM16=2),AND(Q16=2,AM16=1),AND(Q16=3,AM16=1)),"Bajo",IF(OR(AND(Q16=1,AM16=3),AND(Q16=2,AM16=3),AND(Q16=3,AM16=2),AND(Q16=4,AM16=1)),"Moderado",IF(OR(AND(Q16=1,AM16=4),AND(Q16=2,AM16=4),AND(Q16=3,AM16=3),AND(Q16=4,AM16=2),AND(Q16=4,AM16=3),AND(Q16=5,AM16=1),AND(Q16=5,AM16=2)),"Alto",IF(OR(AND(Q16=2,AM16=5),AND(Q16=3,AM16=5),AND(Q16=3,AM16=4),AND(Q16=4,AM16=4),AND(Q16=4,AM16=5),AND(Q16=5,AM16=3),AND(Q16=5,AM16=4),AND(Q16=1,AM16=5),AND(Q16=5,AM16=5)),"Extremo","")))))</f>
        <v/>
      </c>
      <c r="AO16" s="75"/>
      <c r="AP16" s="46"/>
      <c r="AQ16" s="47"/>
      <c r="AR16" s="47"/>
      <c r="AS16" s="47"/>
      <c r="AT16" s="47"/>
      <c r="AU16" s="47"/>
      <c r="AV16" s="47"/>
      <c r="AW16" s="47"/>
      <c r="AX16" s="30">
        <f t="shared" si="0"/>
        <v>0</v>
      </c>
      <c r="AY16" s="30"/>
      <c r="AZ16" s="30"/>
      <c r="BA16" s="30">
        <v>50</v>
      </c>
      <c r="BB16" s="282">
        <f>AVERAGE(BA16:BA20)</f>
        <v>25</v>
      </c>
      <c r="BC16" s="282" t="s">
        <v>257</v>
      </c>
      <c r="BD16" s="412"/>
      <c r="BE16" s="551"/>
      <c r="BF16" s="421"/>
      <c r="BG16" s="273"/>
      <c r="BH16" s="273"/>
      <c r="BI16" s="273"/>
      <c r="BJ16" s="307" t="str">
        <f>IF(BG16+BI16=0," ",IF(OR(AND(BG16=1,BI16=1),AND(BG16=1,BI16=2),AND(BG16=2,BI16=2),AND(BG16=2,BI16=1),AND(BG16=3,BI16=1)),"Bajo",IF(OR(AND(BG16=1,BI16=3),AND(BG16=2,BI16=3),AND(BG16=3,BI16=2),AND(BG16=4,BI16=1)),"Moderado",IF(OR(AND(BG16=1,BI16=4),AND(BG16=2,BI16=4),AND(BG16=3,BI16=3),AND(BG16=4,BI16=2),AND(BG16=4,BI16=3),AND(BG16=5,BI16=1),AND(BG16=5,BI16=2)),"Alto",IF(OR(AND(BG16=2,BI16=5),AND(BG16=1,BI16=5),AND(BG16=3,BI16=5),AND(BG16=3,BI16=4),AND(BG16=4,BI16=4),AND(BG16=4,BI16=5),AND(BG16=5,BI16=3),AND(BG16=5,BI16=4),AND(BG16=5,BI16=5)),"Extremo","")))))</f>
        <v xml:space="preserve"> </v>
      </c>
      <c r="BK16" s="150"/>
      <c r="BL16" s="301"/>
      <c r="BM16" s="144"/>
      <c r="BN16" s="59"/>
      <c r="BO16" s="45"/>
      <c r="BP16" s="45"/>
      <c r="BQ16" s="56"/>
      <c r="BR16" s="56"/>
      <c r="BS16" s="56"/>
      <c r="BT16" s="66"/>
      <c r="BU16" s="70"/>
      <c r="BV16" s="45"/>
      <c r="BW16" s="65"/>
      <c r="BX16" s="6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</row>
    <row r="17" spans="1:711" s="24" customFormat="1" ht="84" customHeight="1" x14ac:dyDescent="0.25">
      <c r="A17"/>
      <c r="B17"/>
      <c r="C17" s="400"/>
      <c r="D17" s="402"/>
      <c r="E17" s="183"/>
      <c r="F17" s="79"/>
      <c r="G17" s="79"/>
      <c r="H17" s="79"/>
      <c r="I17" s="79"/>
      <c r="J17" s="405"/>
      <c r="K17" s="402"/>
      <c r="L17" s="475"/>
      <c r="M17" s="478"/>
      <c r="N17" s="29"/>
      <c r="O17" s="472"/>
      <c r="P17" s="292"/>
      <c r="Q17" s="274"/>
      <c r="R17" s="296"/>
      <c r="S17" s="296"/>
      <c r="T17" s="296"/>
      <c r="U17" s="296"/>
      <c r="V17" s="296"/>
      <c r="W17" s="296"/>
      <c r="X17" s="296"/>
      <c r="Y17" s="296"/>
      <c r="Z17" s="296"/>
      <c r="AA17" s="296"/>
      <c r="AB17" s="296"/>
      <c r="AC17" s="296"/>
      <c r="AD17" s="296"/>
      <c r="AE17" s="296"/>
      <c r="AF17" s="296"/>
      <c r="AG17" s="296"/>
      <c r="AH17" s="296"/>
      <c r="AI17" s="296"/>
      <c r="AJ17" s="296"/>
      <c r="AK17" s="296"/>
      <c r="AL17" s="469"/>
      <c r="AM17" s="416"/>
      <c r="AN17" s="277"/>
      <c r="AO17" s="163"/>
      <c r="AP17" s="28"/>
      <c r="AQ17" s="29"/>
      <c r="AR17" s="29"/>
      <c r="AS17" s="29"/>
      <c r="AT17" s="29"/>
      <c r="AU17" s="29"/>
      <c r="AV17" s="29"/>
      <c r="AW17" s="29"/>
      <c r="AX17" s="172">
        <f t="shared" si="0"/>
        <v>0</v>
      </c>
      <c r="AY17" s="30"/>
      <c r="AZ17" s="30"/>
      <c r="BA17" s="30">
        <v>0</v>
      </c>
      <c r="BB17" s="283"/>
      <c r="BC17" s="283"/>
      <c r="BD17" s="413"/>
      <c r="BE17" s="552"/>
      <c r="BF17" s="292"/>
      <c r="BG17" s="274"/>
      <c r="BH17" s="274"/>
      <c r="BI17" s="274"/>
      <c r="BJ17" s="308"/>
      <c r="BK17" s="151"/>
      <c r="BL17" s="302"/>
      <c r="BM17" s="156"/>
      <c r="BN17" s="157"/>
      <c r="BO17" s="164"/>
      <c r="BP17" s="164"/>
      <c r="BQ17" s="165"/>
      <c r="BR17" s="165"/>
      <c r="BS17" s="165"/>
      <c r="BT17" s="159"/>
      <c r="BU17" s="160"/>
      <c r="BV17" s="164"/>
      <c r="BW17" s="158"/>
      <c r="BX17" s="159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</row>
    <row r="18" spans="1:711" s="24" customFormat="1" ht="84" customHeight="1" x14ac:dyDescent="0.25">
      <c r="A18"/>
      <c r="B18"/>
      <c r="C18" s="400"/>
      <c r="D18" s="402"/>
      <c r="E18" s="183"/>
      <c r="F18" s="79"/>
      <c r="G18" s="79"/>
      <c r="H18" s="79"/>
      <c r="I18" s="79"/>
      <c r="J18" s="405"/>
      <c r="K18" s="402"/>
      <c r="L18" s="475"/>
      <c r="M18" s="478"/>
      <c r="N18" s="29"/>
      <c r="O18" s="472"/>
      <c r="P18" s="292"/>
      <c r="Q18" s="274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469"/>
      <c r="AM18" s="416"/>
      <c r="AN18" s="277"/>
      <c r="AO18" s="163"/>
      <c r="AP18" s="28"/>
      <c r="AQ18" s="29"/>
      <c r="AR18" s="29"/>
      <c r="AS18" s="29"/>
      <c r="AT18" s="29"/>
      <c r="AU18" s="29"/>
      <c r="AV18" s="29"/>
      <c r="AW18" s="29"/>
      <c r="AX18" s="172">
        <f t="shared" si="0"/>
        <v>0</v>
      </c>
      <c r="AY18" s="30"/>
      <c r="AZ18" s="30"/>
      <c r="BA18" s="30"/>
      <c r="BB18" s="283"/>
      <c r="BC18" s="283"/>
      <c r="BD18" s="413"/>
      <c r="BE18" s="552"/>
      <c r="BF18" s="292"/>
      <c r="BG18" s="274"/>
      <c r="BH18" s="274"/>
      <c r="BI18" s="274"/>
      <c r="BJ18" s="308"/>
      <c r="BK18" s="151"/>
      <c r="BL18" s="302"/>
      <c r="BM18" s="156"/>
      <c r="BN18" s="157"/>
      <c r="BO18" s="164"/>
      <c r="BP18" s="164"/>
      <c r="BQ18" s="165"/>
      <c r="BR18" s="165"/>
      <c r="BS18" s="165"/>
      <c r="BT18" s="159"/>
      <c r="BU18" s="160"/>
      <c r="BV18" s="164"/>
      <c r="BW18" s="158"/>
      <c r="BX18" s="159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</row>
    <row r="19" spans="1:711" s="24" customFormat="1" ht="95.25" customHeight="1" x14ac:dyDescent="0.25">
      <c r="A19"/>
      <c r="B19"/>
      <c r="C19" s="400"/>
      <c r="D19" s="402"/>
      <c r="E19" s="37"/>
      <c r="F19" s="32"/>
      <c r="G19" s="79"/>
      <c r="H19" s="79"/>
      <c r="I19" s="32"/>
      <c r="J19" s="405"/>
      <c r="K19" s="402"/>
      <c r="L19" s="475"/>
      <c r="M19" s="478"/>
      <c r="O19" s="472"/>
      <c r="P19" s="292"/>
      <c r="Q19" s="274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469"/>
      <c r="AM19" s="416"/>
      <c r="AN19" s="277"/>
      <c r="AO19" s="76"/>
      <c r="AP19" s="21"/>
      <c r="AQ19" s="33"/>
      <c r="AR19" s="33"/>
      <c r="AS19" s="33"/>
      <c r="AT19" s="33"/>
      <c r="AU19" s="33"/>
      <c r="AV19" s="33"/>
      <c r="AW19" s="33"/>
      <c r="AX19" s="172">
        <f t="shared" si="0"/>
        <v>0</v>
      </c>
      <c r="AY19" s="30"/>
      <c r="AZ19" s="30"/>
      <c r="BA19" s="30"/>
      <c r="BB19" s="283"/>
      <c r="BC19" s="283"/>
      <c r="BD19" s="413"/>
      <c r="BE19" s="552"/>
      <c r="BF19" s="292"/>
      <c r="BG19" s="274"/>
      <c r="BH19" s="274"/>
      <c r="BI19" s="274"/>
      <c r="BJ19" s="308"/>
      <c r="BK19" s="151"/>
      <c r="BL19" s="302"/>
      <c r="BM19" s="143"/>
      <c r="BN19" s="22"/>
      <c r="BO19" s="38"/>
      <c r="BP19" s="38"/>
      <c r="BQ19" s="39"/>
      <c r="BR19" s="39"/>
      <c r="BS19" s="39"/>
      <c r="BT19" s="64"/>
      <c r="BU19" s="69"/>
      <c r="BV19" s="38"/>
      <c r="BW19" s="57"/>
      <c r="BX19" s="64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</row>
    <row r="20" spans="1:711" s="24" customFormat="1" ht="96" customHeight="1" thickBot="1" x14ac:dyDescent="0.3">
      <c r="A20"/>
      <c r="B20"/>
      <c r="C20" s="401"/>
      <c r="D20" s="403"/>
      <c r="E20" s="48"/>
      <c r="F20" s="49"/>
      <c r="G20" s="49"/>
      <c r="H20" s="49"/>
      <c r="I20" s="49"/>
      <c r="J20" s="406"/>
      <c r="K20" s="403"/>
      <c r="L20" s="476"/>
      <c r="M20" s="479"/>
      <c r="N20" s="83"/>
      <c r="O20" s="473"/>
      <c r="P20" s="293"/>
      <c r="Q20" s="276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470"/>
      <c r="AM20" s="417"/>
      <c r="AN20" s="278"/>
      <c r="AO20" s="77"/>
      <c r="AP20" s="51"/>
      <c r="AQ20" s="52"/>
      <c r="AR20" s="52"/>
      <c r="AS20" s="52"/>
      <c r="AT20" s="52"/>
      <c r="AU20" s="52"/>
      <c r="AV20" s="52"/>
      <c r="AW20" s="52"/>
      <c r="AX20" s="72">
        <f t="shared" si="0"/>
        <v>0</v>
      </c>
      <c r="AY20" s="72"/>
      <c r="AZ20" s="72"/>
      <c r="BA20" s="72"/>
      <c r="BB20" s="284"/>
      <c r="BC20" s="284"/>
      <c r="BD20" s="414"/>
      <c r="BE20" s="553"/>
      <c r="BF20" s="293"/>
      <c r="BG20" s="276"/>
      <c r="BH20" s="276"/>
      <c r="BI20" s="276"/>
      <c r="BJ20" s="309"/>
      <c r="BK20" s="152"/>
      <c r="BL20" s="303"/>
      <c r="BM20" s="145"/>
      <c r="BN20" s="53"/>
      <c r="BO20" s="50"/>
      <c r="BP20" s="50"/>
      <c r="BQ20" s="50"/>
      <c r="BR20" s="50"/>
      <c r="BS20" s="50"/>
      <c r="BT20" s="55"/>
      <c r="BU20" s="71"/>
      <c r="BV20" s="50"/>
      <c r="BW20" s="54"/>
      <c r="BX20" s="55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</row>
    <row r="21" spans="1:711" x14ac:dyDescent="0.25">
      <c r="BF21" s="13"/>
      <c r="BH21" s="13"/>
      <c r="BK21" s="13"/>
      <c r="BL21" s="13"/>
      <c r="BM21" s="25"/>
      <c r="BN21" s="25"/>
    </row>
    <row r="22" spans="1:711" s="1" customFormat="1" ht="19.5" x14ac:dyDescent="0.25">
      <c r="D22" s="229" t="s">
        <v>5</v>
      </c>
      <c r="E22" s="480"/>
      <c r="F22" s="480"/>
      <c r="G22" s="480"/>
      <c r="H22" s="480"/>
      <c r="I22" s="480"/>
      <c r="J22" s="480"/>
      <c r="K22" s="480"/>
      <c r="L22" s="480"/>
      <c r="M22" s="480"/>
      <c r="N22" s="480"/>
      <c r="O22" s="480"/>
      <c r="P22" s="480"/>
      <c r="Q22" s="480"/>
      <c r="R22" s="480"/>
      <c r="S22" s="480"/>
      <c r="T22" s="480"/>
      <c r="U22" s="480"/>
      <c r="V22" s="480"/>
      <c r="W22" s="480"/>
      <c r="X22" s="480"/>
      <c r="Y22" s="480"/>
      <c r="Z22" s="480"/>
      <c r="AA22" s="480"/>
      <c r="AB22" s="480"/>
      <c r="AC22" s="480"/>
      <c r="AD22" s="480"/>
      <c r="AE22" s="480"/>
      <c r="AF22" s="480"/>
      <c r="AG22" s="480"/>
      <c r="AH22" s="480"/>
      <c r="AI22" s="480"/>
      <c r="AJ22" s="480"/>
      <c r="AK22" s="480"/>
      <c r="AL22" s="480"/>
      <c r="AM22" s="40"/>
      <c r="AN22" s="40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G22" s="5"/>
      <c r="BI22" s="5"/>
      <c r="BJ22" s="5"/>
    </row>
    <row r="23" spans="1:711" s="1" customFormat="1" ht="15" customHeight="1" x14ac:dyDescent="0.25"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40"/>
      <c r="AN23" s="40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G23" s="5"/>
      <c r="BI23" s="5"/>
      <c r="BJ23" s="5"/>
    </row>
  </sheetData>
  <dataConsolidate/>
  <mergeCells count="167">
    <mergeCell ref="BI9:BI12"/>
    <mergeCell ref="BJ9:BJ12"/>
    <mergeCell ref="BL16:BL20"/>
    <mergeCell ref="BU7:BX7"/>
    <mergeCell ref="AC16:AC20"/>
    <mergeCell ref="AD16:AD20"/>
    <mergeCell ref="AE16:AE20"/>
    <mergeCell ref="AN9:AN12"/>
    <mergeCell ref="AN13:AN15"/>
    <mergeCell ref="AX7:AX8"/>
    <mergeCell ref="AY7:AY8"/>
    <mergeCell ref="AZ7:AZ8"/>
    <mergeCell ref="BA7:BA8"/>
    <mergeCell ref="BB7:BB8"/>
    <mergeCell ref="BC7:BC8"/>
    <mergeCell ref="BB9:BB12"/>
    <mergeCell ref="BC9:BC12"/>
    <mergeCell ref="BB13:BB15"/>
    <mergeCell ref="BC13:BC15"/>
    <mergeCell ref="BD13:BD15"/>
    <mergeCell ref="BE13:BE15"/>
    <mergeCell ref="BE16:BE20"/>
    <mergeCell ref="BD16:BD20"/>
    <mergeCell ref="BJ13:BJ15"/>
    <mergeCell ref="BG13:BG15"/>
    <mergeCell ref="BH13:BH15"/>
    <mergeCell ref="C9:C12"/>
    <mergeCell ref="D9:D12"/>
    <mergeCell ref="J9:J12"/>
    <mergeCell ref="L9:L12"/>
    <mergeCell ref="BW1:BX1"/>
    <mergeCell ref="BW2:BW3"/>
    <mergeCell ref="BX2:BX3"/>
    <mergeCell ref="BW4:BX4"/>
    <mergeCell ref="C5:O5"/>
    <mergeCell ref="P5:BJ5"/>
    <mergeCell ref="BL5:BL8"/>
    <mergeCell ref="BM5:BX6"/>
    <mergeCell ref="C6:C8"/>
    <mergeCell ref="D6:D8"/>
    <mergeCell ref="AO6:BJ6"/>
    <mergeCell ref="P7:AN7"/>
    <mergeCell ref="AO7:AO8"/>
    <mergeCell ref="AP7:AP8"/>
    <mergeCell ref="BD7:BE7"/>
    <mergeCell ref="BF7:BJ7"/>
    <mergeCell ref="E6:E8"/>
    <mergeCell ref="O6:O8"/>
    <mergeCell ref="P6:AN6"/>
    <mergeCell ref="BM7:BT7"/>
    <mergeCell ref="N6:N8"/>
    <mergeCell ref="I6:I8"/>
    <mergeCell ref="J6:J8"/>
    <mergeCell ref="K6:K8"/>
    <mergeCell ref="F7:F8"/>
    <mergeCell ref="G7:G8"/>
    <mergeCell ref="H7:H8"/>
    <mergeCell ref="F6:H6"/>
    <mergeCell ref="L6:L8"/>
    <mergeCell ref="M6:M8"/>
    <mergeCell ref="O9:O12"/>
    <mergeCell ref="K9:K12"/>
    <mergeCell ref="P9:P12"/>
    <mergeCell ref="Q9:Q12"/>
    <mergeCell ref="AM9:AM12"/>
    <mergeCell ref="AH9:AH12"/>
    <mergeCell ref="AJ9:AJ12"/>
    <mergeCell ref="AK9:AK12"/>
    <mergeCell ref="AI9:AI12"/>
    <mergeCell ref="V9:V12"/>
    <mergeCell ref="W9:W12"/>
    <mergeCell ref="X9:X12"/>
    <mergeCell ref="Y9:Y12"/>
    <mergeCell ref="Z9:Z12"/>
    <mergeCell ref="AA9:AA12"/>
    <mergeCell ref="AB9:AB12"/>
    <mergeCell ref="AC9:AC12"/>
    <mergeCell ref="AD9:AD12"/>
    <mergeCell ref="AE9:AE12"/>
    <mergeCell ref="AL9:AL12"/>
    <mergeCell ref="AF9:AF12"/>
    <mergeCell ref="AG9:AG12"/>
    <mergeCell ref="E22:AL22"/>
    <mergeCell ref="D23:AL23"/>
    <mergeCell ref="BK5:BK8"/>
    <mergeCell ref="BL9:BL12"/>
    <mergeCell ref="BF16:BF20"/>
    <mergeCell ref="BG16:BG20"/>
    <mergeCell ref="BH16:BH20"/>
    <mergeCell ref="BI16:BI20"/>
    <mergeCell ref="P16:P20"/>
    <mergeCell ref="Q16:Q20"/>
    <mergeCell ref="AL16:AL20"/>
    <mergeCell ref="M9:M12"/>
    <mergeCell ref="AN16:AN20"/>
    <mergeCell ref="U16:U20"/>
    <mergeCell ref="BK9:BK12"/>
    <mergeCell ref="BF9:BF12"/>
    <mergeCell ref="BH9:BH12"/>
    <mergeCell ref="BE9:BE12"/>
    <mergeCell ref="BD9:BD12"/>
    <mergeCell ref="BG9:BG12"/>
    <mergeCell ref="R9:R12"/>
    <mergeCell ref="S9:S12"/>
    <mergeCell ref="T9:T12"/>
    <mergeCell ref="U9:U12"/>
    <mergeCell ref="K16:K20"/>
    <mergeCell ref="BL13:BL15"/>
    <mergeCell ref="O16:O20"/>
    <mergeCell ref="C16:C20"/>
    <mergeCell ref="D16:D20"/>
    <mergeCell ref="J16:J20"/>
    <mergeCell ref="BF13:BF15"/>
    <mergeCell ref="M16:M20"/>
    <mergeCell ref="L16:L20"/>
    <mergeCell ref="J13:J15"/>
    <mergeCell ref="AA13:AA15"/>
    <mergeCell ref="BI13:BI15"/>
    <mergeCell ref="BB16:BB20"/>
    <mergeCell ref="BC16:BC20"/>
    <mergeCell ref="BJ16:BJ20"/>
    <mergeCell ref="AH13:AH15"/>
    <mergeCell ref="AI13:AI15"/>
    <mergeCell ref="AJ13:AJ15"/>
    <mergeCell ref="T13:T15"/>
    <mergeCell ref="U13:U15"/>
    <mergeCell ref="V13:V15"/>
    <mergeCell ref="W13:W15"/>
    <mergeCell ref="X13:X15"/>
    <mergeCell ref="Y13:Y15"/>
    <mergeCell ref="Z13:Z15"/>
    <mergeCell ref="AE13:AE15"/>
    <mergeCell ref="AF13:AF15"/>
    <mergeCell ref="AG13:AG15"/>
    <mergeCell ref="C13:C15"/>
    <mergeCell ref="O13:O15"/>
    <mergeCell ref="L13:L15"/>
    <mergeCell ref="M13:M15"/>
    <mergeCell ref="P13:P15"/>
    <mergeCell ref="Q13:Q15"/>
    <mergeCell ref="R13:R15"/>
    <mergeCell ref="S13:S15"/>
    <mergeCell ref="D13:D15"/>
    <mergeCell ref="AK13:AK15"/>
    <mergeCell ref="AL13:AL15"/>
    <mergeCell ref="AM13:AM15"/>
    <mergeCell ref="K13:K15"/>
    <mergeCell ref="AH16:AH20"/>
    <mergeCell ref="AI16:AI20"/>
    <mergeCell ref="AJ16:AJ20"/>
    <mergeCell ref="AM16:AM20"/>
    <mergeCell ref="V16:V20"/>
    <mergeCell ref="W16:W20"/>
    <mergeCell ref="X16:X20"/>
    <mergeCell ref="Y16:Y20"/>
    <mergeCell ref="Z16:Z20"/>
    <mergeCell ref="AK16:AK20"/>
    <mergeCell ref="AF16:AF20"/>
    <mergeCell ref="AG16:AG20"/>
    <mergeCell ref="AA16:AA20"/>
    <mergeCell ref="AB16:AB20"/>
    <mergeCell ref="R16:R20"/>
    <mergeCell ref="S16:S20"/>
    <mergeCell ref="T16:T20"/>
    <mergeCell ref="AB13:AB15"/>
    <mergeCell ref="AC13:AC15"/>
    <mergeCell ref="AD13:AD15"/>
  </mergeCells>
  <conditionalFormatting sqref="BK9:BL9">
    <cfRule type="containsBlanks" dxfId="56" priority="97">
      <formula>LEN(TRIM(BK9))=0</formula>
    </cfRule>
    <cfRule type="containsText" dxfId="55" priority="98" operator="containsText" text="extrema">
      <formula>NOT(ISERROR(SEARCH("extrema",BK9)))</formula>
    </cfRule>
    <cfRule type="containsText" dxfId="54" priority="99" operator="containsText" text="alta">
      <formula>NOT(ISERROR(SEARCH("alta",BK9)))</formula>
    </cfRule>
    <cfRule type="containsText" dxfId="53" priority="100" operator="containsText" text="moderada">
      <formula>NOT(ISERROR(SEARCH("moderada",BK9)))</formula>
    </cfRule>
    <cfRule type="containsText" dxfId="52" priority="101" operator="containsText" text="baja">
      <formula>NOT(ISERROR(SEARCH("baja",BK9)))</formula>
    </cfRule>
  </conditionalFormatting>
  <conditionalFormatting sqref="AN9">
    <cfRule type="containsBlanks" dxfId="51" priority="95">
      <formula>LEN(TRIM(AN9))=0</formula>
    </cfRule>
    <cfRule type="containsText" dxfId="50" priority="96" operator="containsText" text="alto">
      <formula>NOT(ISERROR(SEARCH("alto",AN9)))</formula>
    </cfRule>
  </conditionalFormatting>
  <conditionalFormatting sqref="BJ9">
    <cfRule type="containsBlanks" dxfId="49" priority="85">
      <formula>LEN(TRIM(BJ9))=0</formula>
    </cfRule>
    <cfRule type="containsText" dxfId="48" priority="86" operator="containsText" text="alto">
      <formula>NOT(ISERROR(SEARCH("alto",BJ9)))</formula>
    </cfRule>
  </conditionalFormatting>
  <conditionalFormatting sqref="BK16:BL18 BK19:BK20">
    <cfRule type="containsBlanks" dxfId="47" priority="53">
      <formula>LEN(TRIM(BK16))=0</formula>
    </cfRule>
    <cfRule type="containsText" dxfId="46" priority="54" operator="containsText" text="extrema">
      <formula>NOT(ISERROR(SEARCH("extrema",BK16)))</formula>
    </cfRule>
    <cfRule type="containsText" dxfId="45" priority="55" operator="containsText" text="alta">
      <formula>NOT(ISERROR(SEARCH("alta",BK16)))</formula>
    </cfRule>
    <cfRule type="containsText" dxfId="44" priority="56" operator="containsText" text="moderada">
      <formula>NOT(ISERROR(SEARCH("moderada",BK16)))</formula>
    </cfRule>
    <cfRule type="containsText" dxfId="43" priority="57" operator="containsText" text="baja">
      <formula>NOT(ISERROR(SEARCH("baja",BK16)))</formula>
    </cfRule>
  </conditionalFormatting>
  <conditionalFormatting sqref="AN16:AN18">
    <cfRule type="containsBlanks" dxfId="42" priority="51">
      <formula>LEN(TRIM(AN16))=0</formula>
    </cfRule>
    <cfRule type="containsText" dxfId="41" priority="52" operator="containsText" text="alto">
      <formula>NOT(ISERROR(SEARCH("alto",AN16)))</formula>
    </cfRule>
  </conditionalFormatting>
  <conditionalFormatting sqref="AN16:AN18">
    <cfRule type="containsText" dxfId="40" priority="58" operator="containsText" text="Extremo">
      <formula>NOT(ISERROR(SEARCH("Extremo",AN16)))</formula>
    </cfRule>
    <cfRule type="containsText" dxfId="39" priority="59" operator="containsText" text="Bajo">
      <formula>NOT(ISERROR(SEARCH("Bajo",AN16)))</formula>
    </cfRule>
    <cfRule type="containsText" dxfId="38" priority="60" operator="containsText" text="Moderado">
      <formula>NOT(ISERROR(SEARCH("Moderado",AN16)))</formula>
    </cfRule>
    <cfRule type="containsText" dxfId="37" priority="61" operator="containsText" text="Alto">
      <formula>NOT(ISERROR(SEARCH("Alto",AN16)))</formula>
    </cfRule>
    <cfRule type="containsText" dxfId="36" priority="62" operator="containsText" text="Extremo">
      <formula>NOT(ISERROR(SEARCH("Extremo",AN16)))</formula>
    </cfRule>
    <cfRule type="colorScale" priority="6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16">
    <cfRule type="containsBlanks" dxfId="35" priority="43">
      <formula>LEN(TRIM(BJ16))=0</formula>
    </cfRule>
    <cfRule type="containsText" dxfId="34" priority="44" operator="containsText" text="alto">
      <formula>NOT(ISERROR(SEARCH("alto",BJ16)))</formula>
    </cfRule>
  </conditionalFormatting>
  <conditionalFormatting sqref="BJ16">
    <cfRule type="containsText" dxfId="33" priority="45" operator="containsText" text="Extremo">
      <formula>NOT(ISERROR(SEARCH("Extremo",BJ16)))</formula>
    </cfRule>
    <cfRule type="containsText" dxfId="32" priority="46" operator="containsText" text="Bajo">
      <formula>NOT(ISERROR(SEARCH("Bajo",BJ16)))</formula>
    </cfRule>
    <cfRule type="containsText" dxfId="31" priority="47" operator="containsText" text="Moderado">
      <formula>NOT(ISERROR(SEARCH("Moderado",BJ16)))</formula>
    </cfRule>
    <cfRule type="containsText" dxfId="30" priority="48" operator="containsText" text="Alto">
      <formula>NOT(ISERROR(SEARCH("Alto",BJ16)))</formula>
    </cfRule>
    <cfRule type="containsText" dxfId="29" priority="49" operator="containsText" text="Extremo">
      <formula>NOT(ISERROR(SEARCH("Extremo",BJ16)))</formula>
    </cfRule>
    <cfRule type="colorScale" priority="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K13:BL13 BK14:BK15">
    <cfRule type="containsBlanks" dxfId="28" priority="32">
      <formula>LEN(TRIM(BK13))=0</formula>
    </cfRule>
    <cfRule type="containsText" dxfId="27" priority="33" operator="containsText" text="extrema">
      <formula>NOT(ISERROR(SEARCH("extrema",BK13)))</formula>
    </cfRule>
    <cfRule type="containsText" dxfId="26" priority="34" operator="containsText" text="alta">
      <formula>NOT(ISERROR(SEARCH("alta",BK13)))</formula>
    </cfRule>
    <cfRule type="containsText" dxfId="25" priority="35" operator="containsText" text="moderada">
      <formula>NOT(ISERROR(SEARCH("moderada",BK13)))</formula>
    </cfRule>
    <cfRule type="containsText" dxfId="24" priority="36" operator="containsText" text="baja">
      <formula>NOT(ISERROR(SEARCH("baja",BK13)))</formula>
    </cfRule>
  </conditionalFormatting>
  <conditionalFormatting sqref="AN13">
    <cfRule type="containsBlanks" dxfId="23" priority="30">
      <formula>LEN(TRIM(AN13))=0</formula>
    </cfRule>
    <cfRule type="containsText" dxfId="22" priority="31" operator="containsText" text="alto">
      <formula>NOT(ISERROR(SEARCH("alto",AN13)))</formula>
    </cfRule>
  </conditionalFormatting>
  <conditionalFormatting sqref="AN13">
    <cfRule type="containsText" dxfId="21" priority="37" operator="containsText" text="Extremo">
      <formula>NOT(ISERROR(SEARCH("Extremo",AN13)))</formula>
    </cfRule>
    <cfRule type="containsText" dxfId="20" priority="38" operator="containsText" text="Bajo">
      <formula>NOT(ISERROR(SEARCH("Bajo",AN13)))</formula>
    </cfRule>
    <cfRule type="containsText" dxfId="19" priority="39" operator="containsText" text="Moderado">
      <formula>NOT(ISERROR(SEARCH("Moderado",AN13)))</formula>
    </cfRule>
    <cfRule type="containsText" dxfId="18" priority="40" operator="containsText" text="Alto">
      <formula>NOT(ISERROR(SEARCH("Alto",AN13)))</formula>
    </cfRule>
    <cfRule type="containsText" dxfId="17" priority="41" operator="containsText" text="Extremo">
      <formula>NOT(ISERROR(SEARCH("Extremo",AN13)))</formula>
    </cfRule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13">
    <cfRule type="containsBlanks" dxfId="16" priority="22">
      <formula>LEN(TRIM(BJ13))=0</formula>
    </cfRule>
    <cfRule type="containsText" dxfId="15" priority="23" operator="containsText" text="alto">
      <formula>NOT(ISERROR(SEARCH("alto",BJ13)))</formula>
    </cfRule>
  </conditionalFormatting>
  <conditionalFormatting sqref="BJ13">
    <cfRule type="containsText" dxfId="14" priority="24" operator="containsText" text="Extremo">
      <formula>NOT(ISERROR(SEARCH("Extremo",BJ13)))</formula>
    </cfRule>
    <cfRule type="containsText" dxfId="13" priority="25" operator="containsText" text="Bajo">
      <formula>NOT(ISERROR(SEARCH("Bajo",BJ13)))</formula>
    </cfRule>
    <cfRule type="containsText" dxfId="12" priority="26" operator="containsText" text="Moderado">
      <formula>NOT(ISERROR(SEARCH("Moderado",BJ13)))</formula>
    </cfRule>
    <cfRule type="containsText" dxfId="11" priority="27" operator="containsText" text="Alto">
      <formula>NOT(ISERROR(SEARCH("Alto",BJ13)))</formula>
    </cfRule>
    <cfRule type="containsText" dxfId="10" priority="28" operator="containsText" text="Extremo">
      <formula>NOT(ISERROR(SEARCH("Extremo",BJ13)))</formula>
    </cfRule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N9">
    <cfRule type="containsText" dxfId="9" priority="251" operator="containsText" text="Extremo">
      <formula>NOT(ISERROR(SEARCH("Extremo",AN9)))</formula>
    </cfRule>
    <cfRule type="containsText" dxfId="8" priority="252" operator="containsText" text="Bajo">
      <formula>NOT(ISERROR(SEARCH("Bajo",AN9)))</formula>
    </cfRule>
    <cfRule type="containsText" dxfId="7" priority="253" operator="containsText" text="Moderado">
      <formula>NOT(ISERROR(SEARCH("Moderado",AN9)))</formula>
    </cfRule>
    <cfRule type="containsText" dxfId="6" priority="254" operator="containsText" text="Alto">
      <formula>NOT(ISERROR(SEARCH("Alto",AN9)))</formula>
    </cfRule>
    <cfRule type="containsText" dxfId="5" priority="255" operator="containsText" text="Extremo">
      <formula>NOT(ISERROR(SEARCH("Extremo",AN9)))</formula>
    </cfRule>
    <cfRule type="colorScale" priority="25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9">
    <cfRule type="containsText" dxfId="4" priority="257" operator="containsText" text="Extremo">
      <formula>NOT(ISERROR(SEARCH("Extremo",BJ9)))</formula>
    </cfRule>
    <cfRule type="containsText" dxfId="3" priority="258" operator="containsText" text="Bajo">
      <formula>NOT(ISERROR(SEARCH("Bajo",BJ9)))</formula>
    </cfRule>
    <cfRule type="containsText" dxfId="2" priority="259" operator="containsText" text="Moderado">
      <formula>NOT(ISERROR(SEARCH("Moderado",BJ9)))</formula>
    </cfRule>
    <cfRule type="containsText" dxfId="1" priority="260" operator="containsText" text="Alto">
      <formula>NOT(ISERROR(SEARCH("Alto",BJ9)))</formula>
    </cfRule>
    <cfRule type="containsText" dxfId="0" priority="261" operator="containsText" text="Extremo">
      <formula>NOT(ISERROR(SEARCH("Extremo",BJ9)))</formula>
    </cfRule>
    <cfRule type="colorScale" priority="26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Criterios!$I$3:$I$7</xm:f>
          </x14:formula1>
          <xm:sqref>AM9 BI9 AM16:AM18 BI16:BI18 AM13 BI13</xm:sqref>
        </x14:dataValidation>
        <x14:dataValidation type="list" allowBlank="1" showInputMessage="1" showErrorMessage="1">
          <x14:formula1>
            <xm:f>Criterios!$G$3:$G$7</xm:f>
          </x14:formula1>
          <xm:sqref>Q9 BG9 BG16:BG18 Q16:Q18 BG13 Q13</xm:sqref>
        </x14:dataValidation>
        <x14:dataValidation type="list" allowBlank="1" showInputMessage="1" showErrorMessage="1">
          <x14:formula1>
            <xm:f>Criterios!$H$3:$H$7</xm:f>
          </x14:formula1>
          <xm:sqref>BH9 BH13 BH16:BH18</xm:sqref>
        </x14:dataValidation>
        <x14:dataValidation type="list" allowBlank="1" showInputMessage="1" showErrorMessage="1">
          <x14:formula1>
            <xm:f>Criterios!$F$3:$F$7</xm:f>
          </x14:formula1>
          <xm:sqref>P9 BF9 P13 BF13 BF16:BF18 P16:P18</xm:sqref>
        </x14:dataValidation>
        <x14:dataValidation type="list" allowBlank="1" showInputMessage="1" showErrorMessage="1">
          <x14:formula1>
            <xm:f>Criterios!$M$3:$M$5</xm:f>
          </x14:formula1>
          <xm:sqref>BD9:BE9 BD16:BE18 BD13:BE13</xm:sqref>
        </x14:dataValidation>
        <x14:dataValidation type="list" allowBlank="1" showInputMessage="1" showErrorMessage="1">
          <x14:formula1>
            <xm:f>Criterios!$N$3:$N$6</xm:f>
          </x14:formula1>
          <xm:sqref>BL9 BL16:BL18 BL13</xm:sqref>
        </x14:dataValidation>
        <x14:dataValidation type="list" allowBlank="1" showInputMessage="1" showErrorMessage="1">
          <x14:formula1>
            <xm:f>Criterios!$H$3:$H$5</xm:f>
          </x14:formula1>
          <xm:sqref>AL9 AL16:AL18 AL13</xm:sqref>
        </x14:dataValidation>
        <x14:dataValidation type="list" allowBlank="1" showInputMessage="1" showErrorMessage="1">
          <x14:formula1>
            <xm:f>'Solidez de los controles'!$C$5:$C$7</xm:f>
          </x14:formula1>
          <xm:sqref>BC9 BC16:BC19 BC13 AY9:AZ20</xm:sqref>
        </x14:dataValidation>
        <x14:dataValidation type="list" allowBlank="1" showInputMessage="1" showErrorMessage="1">
          <x14:formula1>
            <xm:f>Criterios!$A$14</xm:f>
          </x14:formula1>
          <xm:sqref>M9 M16:M18 M13</xm:sqref>
        </x14:dataValidation>
        <x14:dataValidation type="list" allowBlank="1" showInputMessage="1" showErrorMessage="1">
          <x14:formula1>
            <xm:f>Criterios!$K$3:$K$5</xm:f>
          </x14:formula1>
          <xm:sqref>AP9:AP20</xm:sqref>
        </x14:dataValidation>
        <x14:dataValidation type="list" allowBlank="1" showInputMessage="1" showErrorMessage="1">
          <x14:formula1>
            <xm:f>Criterios!$B$3:$B$9</xm:f>
          </x14:formula1>
          <xm:sqref>F9:F20</xm:sqref>
        </x14:dataValidation>
        <x14:dataValidation type="list" allowBlank="1" showInputMessage="1" showErrorMessage="1">
          <x14:formula1>
            <xm:f>Criterios!$C$3:$C$9</xm:f>
          </x14:formula1>
          <xm:sqref>G9:G20</xm:sqref>
        </x14:dataValidation>
        <x14:dataValidation type="list" allowBlank="1" showInputMessage="1" showErrorMessage="1">
          <x14:formula1>
            <xm:f>Criterios!$D$3:$D$10</xm:f>
          </x14:formula1>
          <xm:sqref>H9:H20</xm:sqref>
        </x14:dataValidation>
        <x14:dataValidation type="list" allowBlank="1" showInputMessage="1" showErrorMessage="1">
          <x14:formula1>
            <xm:f>'Solidez de los controles'!$H$11:$H$13</xm:f>
          </x14:formula1>
          <xm:sqref>BA9:BA20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zoomScale="90" zoomScaleNormal="90" workbookViewId="0">
      <selection activeCell="AAM14" sqref="AAM14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1.42578125" style="1" customWidth="1"/>
    <col min="7" max="8" width="18" style="1" customWidth="1"/>
    <col min="9" max="16384" width="11.42578125" style="1"/>
  </cols>
  <sheetData>
    <row r="1" spans="2:8" ht="24" customHeight="1" x14ac:dyDescent="0.25"/>
    <row r="2" spans="2:8" ht="24" customHeight="1" x14ac:dyDescent="0.25"/>
    <row r="3" spans="2:8" ht="24" customHeight="1" x14ac:dyDescent="0.35">
      <c r="D3" s="428"/>
      <c r="E3" s="428"/>
      <c r="F3" s="428"/>
    </row>
    <row r="4" spans="2:8" ht="24" customHeight="1" x14ac:dyDescent="0.35">
      <c r="D4" s="428" t="s">
        <v>43</v>
      </c>
      <c r="E4" s="428"/>
      <c r="F4" s="428"/>
    </row>
    <row r="5" spans="2:8" ht="24" customHeight="1" x14ac:dyDescent="0.25"/>
    <row r="6" spans="2:8" ht="56.25" customHeight="1" x14ac:dyDescent="0.25">
      <c r="C6" s="42" t="s">
        <v>91</v>
      </c>
      <c r="D6" s="146"/>
      <c r="E6" s="146"/>
      <c r="F6" s="146"/>
      <c r="H6" s="7" t="s">
        <v>35</v>
      </c>
    </row>
    <row r="7" spans="2:8" ht="56.25" customHeight="1" x14ac:dyDescent="0.25">
      <c r="C7" s="42" t="s">
        <v>92</v>
      </c>
      <c r="D7" s="147"/>
      <c r="E7" s="146"/>
      <c r="F7" s="146"/>
      <c r="H7" s="2" t="s">
        <v>2</v>
      </c>
    </row>
    <row r="8" spans="2:8" ht="56.25" customHeight="1" x14ac:dyDescent="0.25">
      <c r="B8" s="6" t="s">
        <v>42</v>
      </c>
      <c r="C8" s="42" t="s">
        <v>93</v>
      </c>
      <c r="D8" s="147"/>
      <c r="E8" s="146"/>
      <c r="F8" s="146" t="s">
        <v>94</v>
      </c>
      <c r="H8" s="3" t="s">
        <v>4</v>
      </c>
    </row>
    <row r="9" spans="2:8" ht="56.25" customHeight="1" x14ac:dyDescent="0.25">
      <c r="C9" s="42" t="s">
        <v>95</v>
      </c>
      <c r="D9" s="148"/>
      <c r="E9" s="147"/>
      <c r="F9" s="146"/>
      <c r="H9" s="4" t="s">
        <v>1</v>
      </c>
    </row>
    <row r="10" spans="2:8" ht="56.25" customHeight="1" x14ac:dyDescent="0.25">
      <c r="C10" s="42" t="s">
        <v>285</v>
      </c>
      <c r="D10" s="148"/>
      <c r="E10" s="147"/>
      <c r="F10" s="146"/>
    </row>
    <row r="11" spans="2:8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429"/>
      <c r="E14" s="429"/>
      <c r="F14" s="429"/>
    </row>
  </sheetData>
  <mergeCells count="3">
    <mergeCell ref="D3:F3"/>
    <mergeCell ref="D14:F14"/>
    <mergeCell ref="D4:F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zoomScale="90" zoomScaleNormal="90" workbookViewId="0">
      <selection activeCell="K6" sqref="K6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2" style="1" customWidth="1"/>
    <col min="7" max="8" width="18" style="1" customWidth="1"/>
    <col min="9" max="16384" width="11.42578125" style="1"/>
  </cols>
  <sheetData>
    <row r="3" spans="2:8" ht="21" x14ac:dyDescent="0.35">
      <c r="D3" s="428"/>
      <c r="E3" s="428"/>
      <c r="F3" s="428"/>
    </row>
    <row r="4" spans="2:8" ht="50.1" customHeight="1" x14ac:dyDescent="0.35">
      <c r="D4" s="428" t="s">
        <v>44</v>
      </c>
      <c r="E4" s="428"/>
      <c r="F4" s="428"/>
    </row>
    <row r="5" spans="2:8" ht="20.25" customHeight="1" x14ac:dyDescent="0.25"/>
    <row r="6" spans="2:8" ht="57" customHeight="1" x14ac:dyDescent="0.25">
      <c r="C6" s="42" t="s">
        <v>91</v>
      </c>
      <c r="D6" s="146"/>
      <c r="E6" s="146"/>
      <c r="F6" s="146"/>
      <c r="H6" s="7" t="s">
        <v>35</v>
      </c>
    </row>
    <row r="7" spans="2:8" ht="57" customHeight="1" x14ac:dyDescent="0.25">
      <c r="C7" s="42" t="s">
        <v>92</v>
      </c>
      <c r="D7" s="147"/>
      <c r="E7" s="146"/>
      <c r="F7" s="146"/>
      <c r="H7" s="2" t="s">
        <v>2</v>
      </c>
    </row>
    <row r="8" spans="2:8" ht="57" customHeight="1" x14ac:dyDescent="0.25">
      <c r="B8" s="6" t="s">
        <v>42</v>
      </c>
      <c r="C8" s="42" t="s">
        <v>93</v>
      </c>
      <c r="D8" s="147"/>
      <c r="E8" s="146"/>
      <c r="F8" s="146"/>
      <c r="H8" s="3" t="s">
        <v>4</v>
      </c>
    </row>
    <row r="9" spans="2:8" ht="57" customHeight="1" x14ac:dyDescent="0.25">
      <c r="C9" s="42" t="s">
        <v>95</v>
      </c>
      <c r="D9" s="148"/>
      <c r="E9" s="147"/>
      <c r="F9" s="146" t="s">
        <v>94</v>
      </c>
      <c r="H9" s="4" t="s">
        <v>1</v>
      </c>
    </row>
    <row r="10" spans="2:8" ht="57" customHeight="1" x14ac:dyDescent="0.25">
      <c r="C10" s="42" t="s">
        <v>285</v>
      </c>
      <c r="D10" s="148"/>
      <c r="E10" s="147"/>
      <c r="F10" s="146"/>
    </row>
    <row r="11" spans="2:8" ht="18" customHeight="1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429"/>
      <c r="E14" s="429"/>
      <c r="F14" s="429"/>
    </row>
  </sheetData>
  <mergeCells count="3">
    <mergeCell ref="D3:F3"/>
    <mergeCell ref="D4:F4"/>
    <mergeCell ref="D14:F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CONTEXTO</vt:lpstr>
      <vt:lpstr>MATRIZ RIESGOS PROCESO</vt:lpstr>
      <vt:lpstr>MapaInherente RP</vt:lpstr>
      <vt:lpstr>MapaResidual RP</vt:lpstr>
      <vt:lpstr>Valoración Probabilidad Impacto</vt:lpstr>
      <vt:lpstr>Solidez de los controles</vt:lpstr>
      <vt:lpstr>MATRIZ RIESGOS CORRUPCIÓN</vt:lpstr>
      <vt:lpstr>Mapa Inherente RC</vt:lpstr>
      <vt:lpstr>Mapa Residual RC</vt:lpstr>
      <vt:lpstr>Criterios</vt:lpstr>
      <vt:lpstr>CONTEXTO!Área_de_impresión</vt:lpstr>
      <vt:lpstr>'MATRIZ RIESGOS CORRUPCIÓN'!Área_de_impresión</vt:lpstr>
      <vt:lpstr>'MATRIZ RIESGOS PROCESO'!Área_de_impresión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Reina Guevara</dc:creator>
  <cp:lastModifiedBy>PROFESIONAL UNIVERSI PLANEAC</cp:lastModifiedBy>
  <cp:lastPrinted>2019-11-01T17:22:21Z</cp:lastPrinted>
  <dcterms:created xsi:type="dcterms:W3CDTF">2013-05-09T21:35:12Z</dcterms:created>
  <dcterms:modified xsi:type="dcterms:W3CDTF">2019-11-20T15:11:11Z</dcterms:modified>
</cp:coreProperties>
</file>