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lanecsecret\Desktop\para imprimir\"/>
    </mc:Choice>
  </mc:AlternateContent>
  <bookViews>
    <workbookView xWindow="0" yWindow="0" windowWidth="16815" windowHeight="8445" tabRatio="855" activeTab="1"/>
  </bookViews>
  <sheets>
    <sheet name="CONTEXTO" sheetId="26" r:id="rId1"/>
    <sheet name="MATRIZ RIESGOS PROCESO" sheetId="23" r:id="rId2"/>
    <sheet name="MapaInherente RP" sheetId="14" r:id="rId3"/>
    <sheet name="MapaResidual RP" sheetId="15" r:id="rId4"/>
    <sheet name="Valoración Probabilidad Impacto" sheetId="21" r:id="rId5"/>
    <sheet name="Solidez de los controles" sheetId="22" r:id="rId6"/>
    <sheet name="MATRIZ RIESGOS CORRUPCIÓN" sheetId="13" r:id="rId7"/>
    <sheet name="Mapa Inherente RC" sheetId="18" r:id="rId8"/>
    <sheet name="Mapa Residual RC" sheetId="19" r:id="rId9"/>
    <sheet name="Criterios" sheetId="16" r:id="rId10"/>
  </sheets>
  <definedNames>
    <definedName name="_xlnm._FilterDatabase" localSheetId="0" hidden="1">CONTEXTO!#REF!</definedName>
    <definedName name="_xlnm._FilterDatabase" localSheetId="6" hidden="1">'MATRIZ RIESGOS CORRUPCIÓN'!$C$8:$AAI$8</definedName>
    <definedName name="_xlnm._FilterDatabase" localSheetId="1" hidden="1">'MATRIZ RIESGOS PROCESO'!$B$10:$AAH$10</definedName>
    <definedName name="_xlnm.Print_Area" localSheetId="0">CONTEXTO!$B$1:$H$30</definedName>
    <definedName name="_xlnm.Print_Area" localSheetId="6">'MATRIZ RIESGOS CORRUPCIÓN'!$B$1:$BX$11</definedName>
    <definedName name="_xlnm.Print_Area" localSheetId="1">'MATRIZ RIESGOS PROCESO'!$B$1:$BD$13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11" i="13" l="1"/>
  <c r="AX10" i="13"/>
  <c r="BB9" i="13"/>
  <c r="AX9" i="13"/>
  <c r="AD12" i="23"/>
  <c r="AD13" i="23"/>
  <c r="AH11" i="23"/>
  <c r="BJ9" i="13" l="1"/>
  <c r="AN9" i="13"/>
  <c r="AP11" i="23"/>
  <c r="T11" i="23"/>
  <c r="AK9" i="13" l="1"/>
  <c r="AL9" i="13" s="1"/>
  <c r="AD11" i="23"/>
</calcChain>
</file>

<file path=xl/comments1.xml><?xml version="1.0" encoding="utf-8"?>
<comments xmlns="http://schemas.openxmlformats.org/spreadsheetml/2006/main">
  <authors>
    <author>William Hernan Otalora Cabanzo</author>
    <author>-user</author>
    <author>tc={1CEF3F13-B189-4A14-8892-F3F6A6B833C9}</author>
    <author>tc={C7484A58-73E0-423A-ACD3-1BCFEE6837F3}</author>
    <author>tc={001F630B-26D4-4724-AF12-F97B4B52BD53}</author>
    <author>tc={D6218F41-4520-4553-9479-1A1E471E9C56}</author>
  </authors>
  <commentList>
    <comment ref="AQ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AR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N8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D9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E9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F9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AG9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AH9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AI9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AJ9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O10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Q10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del listado, de acuerdo al tipo de riesgo, y al mayor impacto.
Puede consultar la hoja "Valoración Impacto" para seleccionardel listado de acuerdo si es de proceso o de seguridad digital.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 la escala de tipo de impacto</t>
        </r>
      </text>
    </comment>
    <comment ref="S10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W10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AL10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AM10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AN10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AO10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AP10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AS10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AU10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AY10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AZ10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A10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B10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 que debe ser reportada en el </t>
        </r>
        <r>
          <rPr>
            <b/>
            <sz val="9"/>
            <color indexed="81"/>
            <rFont val="Tahoma"/>
            <family val="2"/>
          </rPr>
          <t>SIG</t>
        </r>
        <r>
          <rPr>
            <sz val="9"/>
            <color indexed="81"/>
            <rFont val="Tahoma"/>
            <family val="2"/>
          </rPr>
          <t xml:space="preserve"> en el</t>
        </r>
        <r>
          <rPr>
            <b/>
            <sz val="9"/>
            <color indexed="81"/>
            <rFont val="Tahoma"/>
            <family val="2"/>
          </rPr>
          <t xml:space="preserve"> "Menú Seguimiento"</t>
        </r>
      </text>
    </comment>
    <comment ref="BC10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D10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comments2.xml><?xml version="1.0" encoding="utf-8"?>
<comments xmlns="http://schemas.openxmlformats.org/spreadsheetml/2006/main">
  <authors>
    <author>William Hernan Otalora Cabanzo</author>
    <author>-user</author>
    <author>tc={92AB8CB5-D4F2-4D3F-A7FA-B54C641C01A1}</author>
    <author>tc={76BD5CC5-ADE1-457B-B7A3-6E41E0DBC1E2}</author>
    <author>tc={0D12757F-50E4-409D-B4D2-FFAC8EF06C20}</author>
    <author>tc={170EB625-6C30-447E-A190-BCF147BF0F18}</author>
  </authors>
  <commentList>
    <comment ref="BK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BL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AO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controlesl,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AP7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X7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Y7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Z7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BA7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BB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BC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BD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Escriba 1   en cada una de las celdas
si la respuesta es afirmativa para cada una de las preguntas</t>
        </r>
      </text>
    </comment>
    <comment ref="AL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no es necesario modificarlo,.
Cambia automaticamente con las respuestas dadas a las 19
 preguntas.</t>
        </r>
      </text>
    </comment>
    <comment ref="AM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AN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AQ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BF8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BG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BH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BI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BJ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BM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BO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BS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T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U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V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</t>
        </r>
      </text>
    </comment>
    <comment ref="BW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X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sharedStrings.xml><?xml version="1.0" encoding="utf-8"?>
<sst xmlns="http://schemas.openxmlformats.org/spreadsheetml/2006/main" count="674" uniqueCount="409">
  <si>
    <t>Tipo de Impacto</t>
  </si>
  <si>
    <t>Bajo</t>
  </si>
  <si>
    <t>Alto</t>
  </si>
  <si>
    <t>No.</t>
  </si>
  <si>
    <t>Moderado</t>
  </si>
  <si>
    <t>ASESORÓ:</t>
  </si>
  <si>
    <t>Preventivo</t>
  </si>
  <si>
    <t>No</t>
  </si>
  <si>
    <t>Si</t>
  </si>
  <si>
    <t>Estratégico</t>
  </si>
  <si>
    <t>Operativo</t>
  </si>
  <si>
    <t>Consecuencias</t>
  </si>
  <si>
    <t>Probabilidad</t>
  </si>
  <si>
    <t>Impacto</t>
  </si>
  <si>
    <t>tipo de riesgo</t>
  </si>
  <si>
    <t>Cumplimiento</t>
  </si>
  <si>
    <t>Financiero</t>
  </si>
  <si>
    <t>Tecnológico</t>
  </si>
  <si>
    <t>factor de riesgo externo</t>
  </si>
  <si>
    <t>Político</t>
  </si>
  <si>
    <t>Ambiental</t>
  </si>
  <si>
    <t>factor de riesgo interno</t>
  </si>
  <si>
    <t>probabilidad</t>
  </si>
  <si>
    <t>impacto</t>
  </si>
  <si>
    <t>Probable</t>
  </si>
  <si>
    <t>Casi seguro</t>
  </si>
  <si>
    <t>Posible</t>
  </si>
  <si>
    <t>Improbable</t>
  </si>
  <si>
    <t>Catastrófico</t>
  </si>
  <si>
    <t>Mayor</t>
  </si>
  <si>
    <t>Menor</t>
  </si>
  <si>
    <t>riesgo inherente</t>
  </si>
  <si>
    <t xml:space="preserve">Extremo </t>
  </si>
  <si>
    <t>tipo de control</t>
  </si>
  <si>
    <t>Detectivo</t>
  </si>
  <si>
    <t>Extremo</t>
  </si>
  <si>
    <t>política de manejo</t>
  </si>
  <si>
    <t>Aceptar el riesgo</t>
  </si>
  <si>
    <t>requiere plan de mejoramiento</t>
  </si>
  <si>
    <t>Evitar el riesgo</t>
  </si>
  <si>
    <t>N.A.</t>
  </si>
  <si>
    <t>IMPACTO</t>
  </si>
  <si>
    <t>PROBABILIDAD</t>
  </si>
  <si>
    <t>Mapa de Riesgo Inherente</t>
  </si>
  <si>
    <t>Mapa de Riesgo Residual</t>
  </si>
  <si>
    <t>Seguridad y Salud en el Trabajo</t>
  </si>
  <si>
    <t>Proceso</t>
  </si>
  <si>
    <t>Objetivo</t>
  </si>
  <si>
    <t>Riesgo</t>
  </si>
  <si>
    <t>Análisis del Riesgo</t>
  </si>
  <si>
    <t>RIESGO INHERENTE</t>
  </si>
  <si>
    <t>Controles Existentes</t>
  </si>
  <si>
    <t>Tipo de Control</t>
  </si>
  <si>
    <t>RIESGO RESIDUAL</t>
  </si>
  <si>
    <t xml:space="preserve">Acciones Asociadas a los Controles </t>
  </si>
  <si>
    <t>¿Afectar al grupo de funcionarios del proceso?</t>
  </si>
  <si>
    <t>¿Afectar el cumplimiento de metas y objetivos de la dependencia?</t>
  </si>
  <si>
    <t>¿Afectar el cumplimiento de misión de la Entidad?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</si>
  <si>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</si>
  <si>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</si>
  <si>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</si>
  <si>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</si>
  <si>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
del bien o servicios o los recursos públicos?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</si>
  <si>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</si>
  <si>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</si>
  <si>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</si>
  <si>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</si>
  <si>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</si>
  <si>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</si>
  <si>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</si>
  <si>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</si>
  <si>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</si>
  <si>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</si>
  <si>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Total</t>
  </si>
  <si>
    <t>Zona de Riesgo</t>
  </si>
  <si>
    <t>Acciones</t>
  </si>
  <si>
    <t>Fecha</t>
  </si>
  <si>
    <t>Indicador</t>
  </si>
  <si>
    <t>IDENTIFICACIÓN DEL RIESGO</t>
  </si>
  <si>
    <t>VALORACIÓN DEL RIESGO</t>
  </si>
  <si>
    <t xml:space="preserve">Política de Manejo del Riesgo
</t>
  </si>
  <si>
    <t xml:space="preserve"> Descripción</t>
  </si>
  <si>
    <t>Tipo</t>
  </si>
  <si>
    <t>Calificación Probabilidad</t>
  </si>
  <si>
    <t>Calificación Impacto</t>
  </si>
  <si>
    <t>Nueva calificación de Probabilidad</t>
  </si>
  <si>
    <t>Nueva calificación de Impacto</t>
  </si>
  <si>
    <t>3. Posible</t>
  </si>
  <si>
    <t>4. Mayor</t>
  </si>
  <si>
    <t>2. Improbable</t>
  </si>
  <si>
    <t>Casi seguro
5</t>
  </si>
  <si>
    <t>Probable
4</t>
  </si>
  <si>
    <t>Posible
3</t>
  </si>
  <si>
    <t>R1</t>
  </si>
  <si>
    <t>Improbable
2</t>
  </si>
  <si>
    <t>1
Insignificante</t>
  </si>
  <si>
    <t>calificacion probabilidad</t>
  </si>
  <si>
    <t>calificacion Impacto</t>
  </si>
  <si>
    <t>Tipo de impacto</t>
  </si>
  <si>
    <t>5. Casi seguro</t>
  </si>
  <si>
    <t>5. Catastrófico</t>
  </si>
  <si>
    <t>4. Probable</t>
  </si>
  <si>
    <t>3. Moderado</t>
  </si>
  <si>
    <t>2. Menor</t>
  </si>
  <si>
    <t>1. Insignificante</t>
  </si>
  <si>
    <t>Fecha Inicial</t>
  </si>
  <si>
    <t>Fecha final</t>
  </si>
  <si>
    <t>Meta</t>
  </si>
  <si>
    <t>Unidad Medida</t>
  </si>
  <si>
    <t>Plan de Contingencia
Frente a la Materialización del Riesgo</t>
  </si>
  <si>
    <t>Corrupción</t>
  </si>
  <si>
    <t>Causas / Vulnerabilidades</t>
  </si>
  <si>
    <t>El control ayuda a disminuir (directa / indirectamente)</t>
  </si>
  <si>
    <t>Directamenta</t>
  </si>
  <si>
    <t>Indirectamenta</t>
  </si>
  <si>
    <t>Directamente</t>
  </si>
  <si>
    <t>Indirectamente</t>
  </si>
  <si>
    <t>No disminuye</t>
  </si>
  <si>
    <t>Reducir el riesgo</t>
  </si>
  <si>
    <t>Compartir el riesgo</t>
  </si>
  <si>
    <t>Activo
(Seguridad Digital)</t>
  </si>
  <si>
    <t>Amenaza
(Seguridad Digital)</t>
  </si>
  <si>
    <t>Gerencial</t>
  </si>
  <si>
    <t>Imagen / Reputacional</t>
  </si>
  <si>
    <t>Seguridad Digital</t>
  </si>
  <si>
    <t>15  oportuna</t>
  </si>
  <si>
    <t>15 adecuado</t>
  </si>
  <si>
    <t>15 asignado</t>
  </si>
  <si>
    <t>15 confiable</t>
  </si>
  <si>
    <t>15 se investiga y resuelve</t>
  </si>
  <si>
    <t>10 completa
5 incompleta</t>
  </si>
  <si>
    <t>Actividad</t>
  </si>
  <si>
    <t>Soporte / Registro</t>
  </si>
  <si>
    <t>Económico y Financiero</t>
  </si>
  <si>
    <t>Social y Cultural</t>
  </si>
  <si>
    <t>Legal y Reglamentario</t>
  </si>
  <si>
    <t>Personal</t>
  </si>
  <si>
    <t>Financieros</t>
  </si>
  <si>
    <t>Procesos</t>
  </si>
  <si>
    <t>Estratégicos</t>
  </si>
  <si>
    <t>Tecnología</t>
  </si>
  <si>
    <t>Comunicación Interna</t>
  </si>
  <si>
    <t>Contexto del Proceso</t>
  </si>
  <si>
    <t>Contexto de proceso</t>
  </si>
  <si>
    <t>Contexto
Externo</t>
  </si>
  <si>
    <t>Contexto
Interno</t>
  </si>
  <si>
    <t>Diseño del proceso</t>
  </si>
  <si>
    <t>Interacciones con otros procesos</t>
  </si>
  <si>
    <t>Transversalidad</t>
  </si>
  <si>
    <t>Procedimientos asociados</t>
  </si>
  <si>
    <t>Responsables del proceso</t>
  </si>
  <si>
    <t>Comunicación entre procesos</t>
  </si>
  <si>
    <t>Activos de seguridad digital del proceso</t>
  </si>
  <si>
    <t>Establecimiento del Contexto</t>
  </si>
  <si>
    <t>Evaluación  del Riesgo</t>
  </si>
  <si>
    <t>1. Rara vez</t>
  </si>
  <si>
    <t>4. Incumplimiento en las metas y objetivos institucionales afectando el cumplimiento en las metas de gobierno.</t>
  </si>
  <si>
    <t>5. Credibilidad o imagen / Imagen institucional afectada en el orden nacional o regional por actos o hechos de corrupción comprobados.</t>
  </si>
  <si>
    <t>4. Credibilidad o imagen / Imagen institucional afectada en el orden nacional o regional por incumplimientos en la prestación del servicio a los usuarios o ciudadanos.</t>
  </si>
  <si>
    <t>3. Credibilidad o imagen / Imagen institucional afectada en el orden nacional o regional por retrasos en la prestación del servicio a los usuarios o ciudadanos.</t>
  </si>
  <si>
    <t>2. Credibilidad o imagen / Imagen institucional afectada localmente por retrasos en la prestación del servicio a los usuarios o ciudadanos</t>
  </si>
  <si>
    <t>1. Credibilidad o imagen / No se afecta la imagen institucional de forma significativa.</t>
  </si>
  <si>
    <t>5. Legal / Intervención por parte de un ente de control u otro ente regulador.</t>
  </si>
  <si>
    <t>3. Legal / Investigaciones penales, fiscales o disciplinarias.</t>
  </si>
  <si>
    <t>2. Legal / Reclamaciones o quejas de los usuarios, que implican investigaciones internas disciplinarias.</t>
  </si>
  <si>
    <t>5. Operativo / Interrupción de las operaciones de la entidad por más de cinco (5) días.</t>
  </si>
  <si>
    <t>4. Operativo / Interrupción de las operaciones de la entidad por más de dos (2) días.</t>
  </si>
  <si>
    <t>3. Operativo / Interrupción de las operaciones de la entidad por un (1) día.</t>
  </si>
  <si>
    <t>2. Operativo / Interrupción de las operaciones de la entidad por algunas horas.</t>
  </si>
  <si>
    <t>1. Operativo / No hay interrupción de las operaciones de la entidad.</t>
  </si>
  <si>
    <t>4. Legal / Sanción por parte del ente de control u otro ente regulador.</t>
  </si>
  <si>
    <t xml:space="preserve">1. Legal / No se generan sanciones económicas o administrativas. </t>
  </si>
  <si>
    <t>5. Ambientales/Alteraciones catastróficas en el ambiente</t>
  </si>
  <si>
    <t xml:space="preserve">4. Ambientales/Alteraciones significativas o sanciones </t>
  </si>
  <si>
    <t>3. Ambientales/Alteraciones importante o quejas de la comunidad</t>
  </si>
  <si>
    <t>2. Ambientales/Cambios leves en el ambiente</t>
  </si>
  <si>
    <t>1. Ambientales/No genera consecuencias</t>
  </si>
  <si>
    <t>5. Seguridad y Salud en el Trabajo/Una o más fatalidades</t>
  </si>
  <si>
    <t>4. Seguridad y Salud en el Trabajo/Incapacidad total, permanente</t>
  </si>
  <si>
    <t>3. Seguridad y Salud en el Trabajo/Incapacidad parcial, permanente   &gt; a 10 días</t>
  </si>
  <si>
    <t>2. Seguridad y Salud en el Trabajo/Incapacidad temporal entre 1 y 10 días</t>
  </si>
  <si>
    <t>1. Seguridad y Salud en el Trabajo/Lesión leve o menor</t>
  </si>
  <si>
    <t>5. Disponibilidad Información / Pérdida de información crítica para la entidad que no se puede recuperar.</t>
  </si>
  <si>
    <t>4. Disponibilidad Información / Pérdida de información crítica que puede ser recuperada de forma parcial o incompleta.</t>
  </si>
  <si>
    <t>3. Disponibilidad Información / Inoportunidad en la información, ocasionando retrasos en la atención a los usuarios.</t>
  </si>
  <si>
    <t>2. Disponibilidad Información / Menor</t>
  </si>
  <si>
    <t>1. Disponibilidad Información / Insignificante</t>
  </si>
  <si>
    <t>5. Confidencialidad de información/Catastrófico</t>
  </si>
  <si>
    <t>4. Confidencialidad de información/Mayor</t>
  </si>
  <si>
    <t>3. Confidencialidad de información/Moderado</t>
  </si>
  <si>
    <t>2. Confidencialidad de información/Menor</t>
  </si>
  <si>
    <t>1. Confidencialidad de información/Insignificante</t>
  </si>
  <si>
    <t>5. Integridad Información/Catastrófico</t>
  </si>
  <si>
    <t>4. Integridad Información/Mayor</t>
  </si>
  <si>
    <t>3. Integridad Información/Moderado</t>
  </si>
  <si>
    <t>2. Integridad Información/Menor</t>
  </si>
  <si>
    <t>1. Integridad Información/Insignificante</t>
  </si>
  <si>
    <t>5. Incumplimiento en las metas y objetivos institucionales afectando de forma grave la ejecución presupuestal.</t>
  </si>
  <si>
    <t>NIVEL</t>
  </si>
  <si>
    <t xml:space="preserve"> - Interrupción de las operaciones de la entidad por más de cinco (5) días.
- Intervención por parte de un ente de control u otro ente regulador.
- Pérdida de información crítica para la entidad que no se puede recuperar.
- Incumplimiento en las metas y objetivos institucionales afectando de forma grave la ejecución presupuestal.
- Imagen institucional afectada en el orden nacional o regional por actos o hechos de corrupción comprobados.</t>
  </si>
  <si>
    <t xml:space="preserve"> - Interrupción de las operaciones de la entidad por un (1) día.
- Reclamaciones o quejas de los usuarios que podrían implicar una denuncia ante los entes reguladores o una demanda de largo alcance para la entidad.
- Inoportunidad en la información, ocasionando retrasos en la atención a los usuarios.
- Reproceso de actividades y aumento de carga operativa.
- Imagen institucional afectada en el orden nacional o regional por retrasos en la prestación del servicio a los usuarios o ciudadanos.
- Investigaciones penales, fiscales o disciplinarias.</t>
  </si>
  <si>
    <t>IMPACTO CUANTITATIVO</t>
  </si>
  <si>
    <t>IMPACTO CUALITATIVO</t>
  </si>
  <si>
    <t xml:space="preserve"> - Impacto que afecte la ejecución presupuestal en un valor ≥50%.
- Pérdida de cobertura en la prestación de los servicios de la entidad ≥50%.
- Pago de indemnizaciones a terceros por acciones legales que pueden afectar el presupuesto total de la entidad en un valor ≥50%.
- Pago de sanciones económicas por incumplimiento en la normatividad aplicable ante un ente regulador, las cuales afectan en un valor ≥50% del presupuesto general de la entidad.</t>
  </si>
  <si>
    <t xml:space="preserve"> - Impacto que afecte la ejecución presupuestal en un valor ≥20%.
- Pérdida de cobertura en la prestación de los servicios de la entidad ≥20%.
- Pago de indemnizaciones a terceros por acciones legales que pueden afectar el presupuesto total de la entidad en un valor ≥20%.
- Pago de sanciones económicas por incumplimiento en la normatividad aplicable ante un ente regulador, las cuales afectan en un valor ≥20% del presupuesto general de la entidad.</t>
  </si>
  <si>
    <t xml:space="preserve"> - Interrupción de las operaciones de la entidad por más de dos (2) días.
- Pérdida de información crítica que puede ser recuperada de forma parcial o incompleta.
- Sanción por parte del ente de control u otro ente regulador.
- Incumplimiento en las metas y objetivos institucionales afectando el cumplimiento en las metas de gobierno.
- Imagen institucional afectada en el orden nacional o regional por incumplimientos en la prestación</t>
  </si>
  <si>
    <t xml:space="preserve"> - Impacto que afecte la ejecución presupuestal en un valor ≥5%.
- Pérdida de cobertura en la prestación de los servicios de la entidad ≥10%.
- Pago de indemnizaciones a terceros por acciones legales que pueden afectar el presupuesto
total de la entidad en un valor ≥5%.
- Pago de sanciones económicas por incumplimiento en la normatividad aplicable ante un ente regulador, las cuales afectan en un valor ≥5% del presupuesto general de la entidad.</t>
  </si>
  <si>
    <t xml:space="preserve"> - Interrupción de las operaciones de la entidad por algunas horas.
- Reclamaciones o quejas de los usuarios, que implican investigaciones internas disciplinarias.
- Imagen institucional afectada localmente por retrasos en la prestación del servicio a los usuarios o ciudadanos.</t>
  </si>
  <si>
    <t xml:space="preserve"> - Impacto que afecte la ejecución presupuestal en un valor ≥1%.
 - Pérdida de cobertura en la prestación de los servicios de la entidad ≥5%.
- Pago de indemnizaciones a terceros por acciones legales que pueden afectar el presupuesto total de la entidad en un valor ≥1%.
- Pago de sanciones económicas por incumplimiento en la normatividad aplicable ante un ente regulador, las cuales afectan en un valor ≥1% del presupuesto general de la entidad.</t>
  </si>
  <si>
    <t xml:space="preserve"> - No hay interrupción de las operaciones de la entidad.
- No se generan sanciones económicas o administrativas.
- No se afecta la imagen institucional de forma significativa.</t>
  </si>
  <si>
    <t xml:space="preserve"> - Impacto que afecte la ejecución presupuestal en un valor ≥0,5%.
- Pérdida de cobertura en la prestación de los servicios de la entidad ≥1%.
- Pago de indemnizaciones a terceros por acciones legales que pueden afectar el presupuesto
total de la entidad en un valor ≥0,5%.
- Pago de sanciones económicas por incumplimiento en la normatividad aplicable ante un ente regulador, las cuales afectan en un valor ≥0,5% del presupuesto general de la entidad.</t>
  </si>
  <si>
    <t>Criterios para calificar el impacto – Riesgos de Gestión</t>
  </si>
  <si>
    <t>¿Existe un responsable asignado a la ejecución
del control?</t>
  </si>
  <si>
    <t>¿El responsable tiene la autoridad y adecuada
segregación de funciones en la ejecución
del control?</t>
  </si>
  <si>
    <t>¿La oportunidad en que se ejecuta el control
ayuda a prevenir la mitigación del riesgo o a
detectar la materialización del riesgo de manera
oportuna?</t>
  </si>
  <si>
    <t>¿Las actividades que se desarrollan en el
control realmente buscan por si sola prevenir
o detectar las causas que pueden dar origen
al riesgo?</t>
  </si>
  <si>
    <t>¿La fuente de información que se utiliza en el
desarrollo del control es información confiable
que permita mitigar el riesgo?</t>
  </si>
  <si>
    <t>¿Se deja evidencia o rastro de la ejecución del
control que permita a cualquier tercero con la
evidencia llegar a la misma conclusión?</t>
  </si>
  <si>
    <t>¿Las observaciones, desviaciones o diferencias
identificadas como resultados de la
ejecución del control son investigadas y resueltas
de manera oportuna?</t>
  </si>
  <si>
    <t>15 prevenir 
10  detectar</t>
  </si>
  <si>
    <t>DESCRIPTOR</t>
  </si>
  <si>
    <t>DESCRIPCIÓN</t>
  </si>
  <si>
    <t>FRECUENCIA</t>
  </si>
  <si>
    <t>CALIFICACION DE LA PROBABILIDAD</t>
  </si>
  <si>
    <t>Rara vez</t>
  </si>
  <si>
    <t xml:space="preserve">• Es viable que el evento ocurra en la mayoría de las circunstancias
</t>
  </si>
  <si>
    <t>• Se espera que el evento ocurra en la mayoría de las circunstancias.</t>
  </si>
  <si>
    <t xml:space="preserve">• El evento podrá ocurrir en algún momento.
</t>
  </si>
  <si>
    <t>• El evento puede ocurrir en algún momento.</t>
  </si>
  <si>
    <t>• El evento puede ocurrir sólo en circunstancias excepcionales (poco comunes o anormales)</t>
  </si>
  <si>
    <t>Almenos 1 vez en el último año.</t>
  </si>
  <si>
    <t>Más de 1 vez al año.</t>
  </si>
  <si>
    <t>Almenos 1 vez en los últimos 5 años.</t>
  </si>
  <si>
    <t>Almenos 1 vez en los últimos 2 años.</t>
  </si>
  <si>
    <t>No se ha presentado en los últimos 5 años.</t>
  </si>
  <si>
    <t>CATASTRÓFICO
5</t>
  </si>
  <si>
    <t>MAYOR
4</t>
  </si>
  <si>
    <t>MODERADO
3</t>
  </si>
  <si>
    <t>MENOR
2</t>
  </si>
  <si>
    <t>INSIGNIFICANTE
1</t>
  </si>
  <si>
    <t>Criterios para calificar el impacto – Riesgos de Seguridad Digital</t>
  </si>
  <si>
    <t>Afectación ≥X% de la población. 
Afectación ≥X% del presupuesto anual de la entidad. 
Afectación muy grave del medio ambiente que requiere de ≥X años de recuperación.</t>
  </si>
  <si>
    <t>Afectación muy grave de la integridad de la información debido al interés particular de los empleados y terceros. 
Afectación muy grave de la disponibilidad de la información debido al interés particular de los empleados y terceros. 
Afectación muy grave de la confidencialidad de la información debido al interés particular de los empleados y terceros.</t>
  </si>
  <si>
    <t>Afectación ≥X% de la población. 
Afectación ≥X% del presupuesto anual de la entidad. 
Afectación importante del medio ambiente que requiere de ≥X meses de recuperación.</t>
  </si>
  <si>
    <t>Afectación grave de la integridad de la información debido al interés particular de los empleados y terceros. 
Afectación grave de la disponibilidad de la información debido al interés particular de los empleados y terceros. 
Afectación grave de la confidencialidad de la información debido al interés particular de los empleados y terceros.</t>
  </si>
  <si>
    <t>Afectación ≥X% de la población. 
Afectación ≥X% del presupuesto anual de la entidad. 
Afectación leve del medio ambiente requiere de ≥X semanas de recuperación.</t>
  </si>
  <si>
    <t>Afectación moderada de la integridad de la información debido al interés particular de los empleados y terceros. 
Afectación moderada de la disponibilidad de la información debido al interés particular de los empleados y terceros. 
Afectación moderada de la confidencialidad de la información debido al interés particular de los empleados y terceros.</t>
  </si>
  <si>
    <t>Afectación ≥X% de la población. 
Afectación ≥X% del presupuesto anual de la entidad. 
Afectación leve del medio ambiente requiere de ≥X días de recuperación.</t>
  </si>
  <si>
    <t>Afectación leve de la integridad. 
Afectación leve de la disponibilidad. 
Afectación leve de la confidencialidad.</t>
  </si>
  <si>
    <t>Afectación ≥X% de la población. 
Afectación ≥X% del presupuesto anual de la entidad. 
No hay afectación medioambiental.</t>
  </si>
  <si>
    <t>Sin afectación de la integridad. 
Sin afectación de la disponibilidad. 
Sin afectación de la confidencialidad.</t>
  </si>
  <si>
    <t>RANGO DE CALIFICACIÓN</t>
  </si>
  <si>
    <t>Evaluación del Diseño del Control</t>
  </si>
  <si>
    <t>RESULTADO -
PESO EN LA EVALUACIÓN DEL DISEÑO DEL CONTROL</t>
  </si>
  <si>
    <t>Fuerte</t>
  </si>
  <si>
    <t>Debil</t>
  </si>
  <si>
    <t>Calificación entre 96 y 100</t>
  </si>
  <si>
    <t>Calificación entre 86 y 95</t>
  </si>
  <si>
    <t>Calificación entre 0 y 85</t>
  </si>
  <si>
    <t>Evaluación de la Ejecución del Control</t>
  </si>
  <si>
    <t>RESULTADO -
PESO EN LA EJECUCIÓN DEL CONTROL</t>
  </si>
  <si>
    <t>El control se ejecuta de manera consistente por parte del responsable</t>
  </si>
  <si>
    <t>El control se ejecuta algunas veces por parte del responsable</t>
  </si>
  <si>
    <t>El control no se ejecuta por parte del responsable</t>
  </si>
  <si>
    <t>Calificación de la Solidez del Conjunto de Controles</t>
  </si>
  <si>
    <t>El promedio de la solidez individual de cada control al sumarlos y ponderarlos es igual a 100</t>
  </si>
  <si>
    <t>El promedio de la solidez individual de cada control al sumarlos y ponderarlos está entre 50 y 99.</t>
  </si>
  <si>
    <t>El promedio de la solidez individual de cada control al sumarlos y ponderarlos es  menor a 50.</t>
  </si>
  <si>
    <t>RESULTADO -
EVALUACIÓN DE LA SOLIDEZ DEL CONJUNTO DE CONTROLES</t>
  </si>
  <si>
    <t>SOLIDEZ DEL CONJUNTO DE LOS CONTROLES</t>
  </si>
  <si>
    <t>CONTROLES AYUDAN A DISMINUIR LA PROBABILIDAD</t>
  </si>
  <si>
    <t>CONTROLES AYUDAN A DISMINUIR IMPACTO</t>
  </si>
  <si>
    <t># COLUMNAS EN LA MATRIZ DE RIESGO QUE SE DESPLAZA EN EL EJE DE LA PROBABILIDAD</t>
  </si>
  <si>
    <t># COLUMNAS EN LA MATRIZ DE RIESGO QUE SE DESPLAZA EN EL EJE DE IMPACTO</t>
  </si>
  <si>
    <t xml:space="preserve"> Posibles desplazamientos de la probabilidad y del impacto de los riesgos / Identificación Riesgos Residual</t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</si>
  <si>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Si la solidez del conjunto de los
controles es débil, este no disminuirá
ningún cuadrante de impacto o probabilidad asociado al riesgo.</t>
    </r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</si>
  <si>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Tratándose de riesgos de corrupción
únicamente hay disminución de probabilidad.
Es decir, para el impacto no opera el desplazamiento.</t>
    </r>
  </si>
  <si>
    <t>Responsable / Actividad</t>
  </si>
  <si>
    <t>Responsable / Monitoreo</t>
  </si>
  <si>
    <t>PLANES DE TRATAMIENTO
(Líderes de Proceso)</t>
  </si>
  <si>
    <t>Monitoreo</t>
  </si>
  <si>
    <t>¿Generar daño ambiental?</t>
  </si>
  <si>
    <t xml:space="preserve">
Insignificante</t>
  </si>
  <si>
    <t>Rara vez
1</t>
  </si>
  <si>
    <t>Peso del Diseño de cada control</t>
  </si>
  <si>
    <t>Peso de la ejecución de cada control</t>
  </si>
  <si>
    <t>Fuerte:</t>
  </si>
  <si>
    <t>calificación</t>
  </si>
  <si>
    <t>entre 96 y 100</t>
  </si>
  <si>
    <t>fuerte (siempre se ejecuta)</t>
  </si>
  <si>
    <t>fuerte + fuerte = fuerte</t>
  </si>
  <si>
    <t xml:space="preserve">moderado (algunas veces) </t>
  </si>
  <si>
    <t>fuerte + moderado = moderado</t>
  </si>
  <si>
    <t xml:space="preserve">débil (no se ejecuta) </t>
  </si>
  <si>
    <t xml:space="preserve">fuerte + débil = débil </t>
  </si>
  <si>
    <t>Moderado:</t>
  </si>
  <si>
    <t>entre 86 y 95</t>
  </si>
  <si>
    <t xml:space="preserve">fuerte (siempre se ejecuta) </t>
  </si>
  <si>
    <t>moderado + fuerte = moderado</t>
  </si>
  <si>
    <t>moderado + moderado = moderado</t>
  </si>
  <si>
    <t xml:space="preserve">moderado + débil = débil </t>
  </si>
  <si>
    <t>Débil:</t>
  </si>
  <si>
    <t>calificación entre</t>
  </si>
  <si>
    <t>0 y 85</t>
  </si>
  <si>
    <t xml:space="preserve">débil + fuerte = débil </t>
  </si>
  <si>
    <t>débil + moderado = débil</t>
  </si>
  <si>
    <t xml:space="preserve">débil + débil = débil </t>
  </si>
  <si>
    <t>Solidez individual de cada control:
Fuerte: 100
Moderado: 50
Débil: 0</t>
  </si>
  <si>
    <t>Se debe establecer acciones para fortalecer el control
Si / No</t>
  </si>
  <si>
    <t>Total
Diseñó Control</t>
  </si>
  <si>
    <t>Peso Diseño del control</t>
  </si>
  <si>
    <t>Peso de la Ejecución</t>
  </si>
  <si>
    <t>Solidez de Controles</t>
  </si>
  <si>
    <t xml:space="preserve">solidez Individual del control </t>
  </si>
  <si>
    <t>Calificación Controles</t>
  </si>
  <si>
    <t>Calificación del diseño de cada control:</t>
  </si>
  <si>
    <t>Calificación de Solidez de Conjunto de Controles</t>
  </si>
  <si>
    <t>Calificación de Solidez Individual de cada Control</t>
  </si>
  <si>
    <t>Débil</t>
  </si>
  <si>
    <t>CONTEXTO EXTERNO</t>
  </si>
  <si>
    <t>CONTEXTO INTERNO</t>
  </si>
  <si>
    <t>CONTEXTO DEL PROCESO</t>
  </si>
  <si>
    <t>Económico y financiero</t>
  </si>
  <si>
    <t>Social Cultural</t>
  </si>
  <si>
    <t>Diseño del Proceso</t>
  </si>
  <si>
    <t>Interacción Con Otros Procesos</t>
  </si>
  <si>
    <t>Procedimientos Asociados</t>
  </si>
  <si>
    <t>Responsables del Proceso</t>
  </si>
  <si>
    <t>Comunicación Entre Procesos</t>
  </si>
  <si>
    <t>Activos de Seguridad Digital del Proceso</t>
  </si>
  <si>
    <t>OPORTUNIDAD</t>
  </si>
  <si>
    <t>AMENAZA</t>
  </si>
  <si>
    <t>DEBILIDAD</t>
  </si>
  <si>
    <t>FORTALEZA</t>
  </si>
  <si>
    <t>Estrategias DO</t>
  </si>
  <si>
    <t>Estrategias FA</t>
  </si>
  <si>
    <t>PROCESO:</t>
  </si>
  <si>
    <t>Fecha de elaboración:</t>
  </si>
  <si>
    <t>Objetivo del Proceso:</t>
  </si>
  <si>
    <t>Estrategias FO</t>
  </si>
  <si>
    <t xml:space="preserve">ANÁLISIS DEL CONTEXTO </t>
  </si>
  <si>
    <t>CONTROL INTERNO</t>
  </si>
  <si>
    <t>Verificar y acompañar el desarrollo de  los procesos institucionales (planes, programas, proyectos y metas), para el logro de la eficiencia, eficacia y efectividad. Así como el cumplimiento oportuno y apropiado a los requerimientos de los entes de control.</t>
  </si>
  <si>
    <t>Falta de aptitudes y actitudes de los auditores internos</t>
  </si>
  <si>
    <t>Intereses particulares generando informes ineficientes</t>
  </si>
  <si>
    <t>Asesor Control Interno</t>
  </si>
  <si>
    <t>Influencia de terceros para las actuaciones de los profesionales responsables de los procesos</t>
  </si>
  <si>
    <t>Posibilidad de recibir o solicitar cualquier dadiva o beneficio a nombre propio o de terceros con el fin de beneficiar a un funcionario en los informes de auditoría</t>
  </si>
  <si>
    <t>Falta de objetividad e imparcialidad en la ejecución de la auditoría internas beneficiando a los funcionarios a cambio de una retribucción en dinero o especie</t>
  </si>
  <si>
    <t>* Baja credibilidad al proceso de Auditoría                                                           * Hallazgos en las auditorias internas sin fundamentos.                                                           * No conformidades en auditorias del SGC                      *Sanciones por entes de Control</t>
  </si>
  <si>
    <t xml:space="preserve">Entregar copia del informe de la auditoría al auditado para aprobación y firma </t>
  </si>
  <si>
    <t xml:space="preserve">Contratar un auditor externo para la auditoria interna </t>
  </si>
  <si>
    <t>Cumplir con el Anexo A. Perfil auditor Interno</t>
  </si>
  <si>
    <t xml:space="preserve">Programar nuevamente la auditoría y asiganar un nuevo auditor interno o contratar un auditor externo </t>
  </si>
  <si>
    <t>Gestionar la contratación de un profesional  externo para la ejecución de la Auditorías</t>
  </si>
  <si>
    <t>asesor Control Interno</t>
  </si>
  <si>
    <t>Contrato</t>
  </si>
  <si>
    <t xml:space="preserve">Manual auditoría y Carta de representacion </t>
  </si>
  <si>
    <t>Carpeta del contrato</t>
  </si>
  <si>
    <t>Constrato suscrito y ejecutado</t>
  </si>
  <si>
    <t xml:space="preserve">Documento del Manual auditoria y carta de represntación </t>
  </si>
  <si>
    <t>Manual auditoria y carta de represntación actualizado</t>
  </si>
  <si>
    <t>Contrato ejecutado</t>
  </si>
  <si>
    <t>Actualizar, socializar y adopción del Manual de auditoría y la carta de Representación</t>
  </si>
  <si>
    <t>Verificar el requerimiento y contrato del auditor externo para auditorias SGC</t>
  </si>
  <si>
    <t>Manual auditoria y carta de represntación actualizado y socializado</t>
  </si>
  <si>
    <t>Verificar Manual Auditoria y Carta representación esten actualizado y socializado</t>
  </si>
  <si>
    <t>Liderar y coordinar la implementación y mantenimiento del Sistema Integrado de Gestión (MIPG - S.G.C) en la institución bajo los requisitos de la ISO 9001:2015 y MIPG; para el mejoramiento continuo de la eficacia, eficiencia y efectividad de los procesos.</t>
  </si>
  <si>
    <t xml:space="preserve">Fallas por parte de los lideres de proceso en el control de documentos y registros </t>
  </si>
  <si>
    <t>* No conformidades por incumpliendo de lineamientos del SGC.                                                        * Diseño y utilización de documentos y formatos sin estar aprobados o controlados por el Sistema de Gestión.                                      * Utilización de versiones obsoletas de documentos en los procesos.</t>
  </si>
  <si>
    <t>Auditorias Internas</t>
  </si>
  <si>
    <t>Manual de Procesos y Procedimientos vigente</t>
  </si>
  <si>
    <t>Enviar procedimientos actualizados a lideres de proceso y subir a la página web el documento Manual de Procesos y Procedimientos vigente</t>
  </si>
  <si>
    <t xml:space="preserve">Matrices </t>
  </si>
  <si>
    <t xml:space="preserve">Procedimientos </t>
  </si>
  <si>
    <t>Planes de Auditoria - Procesos</t>
  </si>
  <si>
    <t xml:space="preserve">Manual de procedimientos </t>
  </si>
  <si>
    <t xml:space="preserve">Informes </t>
  </si>
  <si>
    <t xml:space="preserve">Documento actualizado y soporte correo enviado </t>
  </si>
  <si>
    <t xml:space="preserve">No. de procesos actualizados </t>
  </si>
  <si>
    <t xml:space="preserve">Manual aprobado </t>
  </si>
  <si>
    <t xml:space="preserve">No. Procesos auditados </t>
  </si>
  <si>
    <t>Verificar Informe auditorias</t>
  </si>
  <si>
    <t xml:space="preserve">Documentos en archivo digital con ultima fecha de actualización </t>
  </si>
  <si>
    <t xml:space="preserve">No. de lideres socializados </t>
  </si>
  <si>
    <t xml:space="preserve">No. Procesos con informe de auditoria </t>
  </si>
  <si>
    <t>GESTIÓN DE CALIDAD</t>
  </si>
  <si>
    <t xml:space="preserve">Elaboro: </t>
  </si>
  <si>
    <t xml:space="preserve">Reviso: </t>
  </si>
  <si>
    <t xml:space="preserve">Fecha Elaboración: </t>
  </si>
  <si>
    <t xml:space="preserve">Octubre 01 de 2019 </t>
  </si>
  <si>
    <t>CÓDIGO: MR-GCD-01</t>
  </si>
  <si>
    <t xml:space="preserve">VERSIÓN: 3.0 </t>
  </si>
  <si>
    <t xml:space="preserve"> MATRIZ DE RIESGOS DE PROCESO GESTION DE CALIDAD </t>
  </si>
  <si>
    <t>Posible utilización de Documentos y formatos obsoletos o desactualizados en el desarrollo de las actividades de los procesos</t>
  </si>
  <si>
    <t>Los lideres de proceso pueden utilizar documentos y formatos obsoletos o desactualizados debido a la falta de control en las versiones vigentes y fallas por el mal uso de la documentación.</t>
  </si>
  <si>
    <t>Matriz de control de Documentos y Registros del SGC</t>
  </si>
  <si>
    <t>Actualizar procedimientos y matriz de control de documentos y registros y socializar con líder de proceso</t>
  </si>
  <si>
    <t xml:space="preserve">Mantener actualizadas las matrices de Documentos y Registros y enviarlas al líder de proceso </t>
  </si>
  <si>
    <t>Líder SGC</t>
  </si>
  <si>
    <t xml:space="preserve">Verificar por parte del líder SGC que se actualicen las matrices de acuerdo al manual y documentos y formatos vigentes </t>
  </si>
  <si>
    <t>Procedimientos desactualizados o sin control de la versión vigente por parte del SGC</t>
  </si>
  <si>
    <t xml:space="preserve">Confirmar que se enviaron los correos  con la socialización respectiva </t>
  </si>
  <si>
    <t>Incluir en los planes de auditoria la revisión de procedimientos y registros con apoyo de control interno</t>
  </si>
  <si>
    <t>Líder SGC -                       Control Interno</t>
  </si>
  <si>
    <t>Ruth Erika Morales Lugo</t>
  </si>
  <si>
    <t xml:space="preserve">Luis Alberto Vásquez Guerra </t>
  </si>
  <si>
    <t xml:space="preserve">  Consecuencias</t>
  </si>
  <si>
    <t xml:space="preserve">FORMATO MATRIZ DE RIESGOS DE CORRUPCIÓN GESTIÓN DE CALIDAD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</si>
</sst>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Black"/>
      <family val="2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 tint="4.9989318521683403E-2"/>
      <name val="Arial"/>
      <family val="2"/>
    </font>
    <font>
      <b/>
      <sz val="9"/>
      <color rgb="FF000000"/>
      <name val="Arial"/>
      <family val="2"/>
    </font>
    <font>
      <b/>
      <sz val="10.5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0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F9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75"/>
        <bgColor indexed="64"/>
      </patternFill>
    </fill>
    <fill>
      <patternFill patternType="solid">
        <fgColor theme="5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540">
    <xf numFmtId="0" fontId="0" fillId="0" borderId="0" xfId="0"/>
    <xf numFmtId="0" fontId="0" fillId="3" borderId="0" xfId="0" applyFill="1"/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left" vertical="center"/>
    </xf>
    <xf numFmtId="14" fontId="8" fillId="3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2" xfId="2" applyFont="1" applyBorder="1" applyAlignment="1" applyProtection="1">
      <alignment horizontal="left" vertical="center" wrapText="1"/>
      <protection hidden="1"/>
    </xf>
    <xf numFmtId="0" fontId="7" fillId="0" borderId="2" xfId="1" applyFont="1" applyBorder="1" applyAlignment="1">
      <alignment horizontal="left" vertical="center" wrapText="1"/>
    </xf>
    <xf numFmtId="0" fontId="0" fillId="0" borderId="2" xfId="0" applyBorder="1"/>
    <xf numFmtId="14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11" fillId="9" borderId="19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" fillId="0" borderId="11" xfId="2" applyFont="1" applyBorder="1" applyAlignment="1" applyProtection="1">
      <alignment horizontal="left" vertical="center" wrapText="1"/>
      <protection hidden="1"/>
    </xf>
    <xf numFmtId="0" fontId="0" fillId="0" borderId="11" xfId="0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1" fillId="0" borderId="19" xfId="2" applyFont="1" applyBorder="1" applyAlignment="1" applyProtection="1">
      <alignment horizontal="left" vertical="center" wrapText="1"/>
      <protection hidden="1"/>
    </xf>
    <xf numFmtId="0" fontId="0" fillId="0" borderId="19" xfId="0" applyBorder="1" applyAlignment="1">
      <alignment horizontal="center" vertical="center"/>
    </xf>
    <xf numFmtId="0" fontId="7" fillId="0" borderId="20" xfId="1" applyFont="1" applyBorder="1" applyAlignment="1">
      <alignment horizontal="center" vertical="center" wrapText="1"/>
    </xf>
    <xf numFmtId="14" fontId="1" fillId="0" borderId="11" xfId="2" applyNumberFormat="1" applyFont="1" applyBorder="1" applyAlignment="1" applyProtection="1">
      <alignment horizontal="center" vertical="center" wrapText="1"/>
      <protection hidden="1"/>
    </xf>
    <xf numFmtId="0" fontId="7" fillId="0" borderId="11" xfId="1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14" fontId="1" fillId="0" borderId="8" xfId="2" applyNumberFormat="1" applyFont="1" applyBorder="1" applyAlignment="1" applyProtection="1">
      <alignment horizontal="center" vertical="center" wrapText="1"/>
      <protection hidden="1"/>
    </xf>
    <xf numFmtId="14" fontId="1" fillId="0" borderId="4" xfId="2" applyNumberFormat="1" applyFont="1" applyBorder="1" applyAlignment="1" applyProtection="1">
      <alignment horizontal="center" vertical="center" wrapText="1"/>
      <protection hidden="1"/>
    </xf>
    <xf numFmtId="0" fontId="13" fillId="10" borderId="19" xfId="0" applyFont="1" applyFill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23" fillId="6" borderId="19" xfId="0" applyFont="1" applyFill="1" applyBorder="1" applyAlignment="1">
      <alignment horizontal="center" vertical="center" wrapText="1"/>
    </xf>
    <xf numFmtId="0" fontId="0" fillId="0" borderId="19" xfId="0" applyBorder="1"/>
    <xf numFmtId="0" fontId="13" fillId="6" borderId="31" xfId="0" applyFont="1" applyFill="1" applyBorder="1" applyAlignment="1">
      <alignment horizontal="center" vertical="center" wrapText="1"/>
    </xf>
    <xf numFmtId="0" fontId="29" fillId="6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3" fillId="3" borderId="14" xfId="0" applyFont="1" applyFill="1" applyBorder="1" applyAlignment="1">
      <alignment horizontal="center" vertical="center" readingOrder="1"/>
    </xf>
    <xf numFmtId="0" fontId="32" fillId="0" borderId="15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readingOrder="1"/>
    </xf>
    <xf numFmtId="49" fontId="33" fillId="3" borderId="19" xfId="0" applyNumberFormat="1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readingOrder="1"/>
    </xf>
    <xf numFmtId="0" fontId="33" fillId="3" borderId="6" xfId="0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2" fillId="0" borderId="41" xfId="0" applyFont="1" applyBorder="1" applyAlignment="1">
      <alignment vertical="center" wrapText="1"/>
    </xf>
    <xf numFmtId="0" fontId="32" fillId="0" borderId="42" xfId="0" applyFont="1" applyBorder="1" applyAlignment="1">
      <alignment vertical="center" wrapText="1"/>
    </xf>
    <xf numFmtId="0" fontId="32" fillId="0" borderId="51" xfId="0" applyFont="1" applyBorder="1" applyAlignment="1">
      <alignment vertical="center" wrapText="1"/>
    </xf>
    <xf numFmtId="0" fontId="26" fillId="0" borderId="55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0" fontId="10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26" fillId="12" borderId="28" xfId="0" applyFont="1" applyFill="1" applyBorder="1" applyAlignment="1">
      <alignment horizontal="center" vertical="center" wrapText="1"/>
    </xf>
    <xf numFmtId="0" fontId="26" fillId="12" borderId="29" xfId="0" applyFont="1" applyFill="1" applyBorder="1" applyAlignment="1">
      <alignment horizontal="center" vertical="center" wrapText="1"/>
    </xf>
    <xf numFmtId="0" fontId="26" fillId="12" borderId="30" xfId="0" applyFont="1" applyFill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0" fillId="8" borderId="0" xfId="0" applyFill="1" applyAlignment="1">
      <alignment vertical="top" wrapText="1"/>
    </xf>
    <xf numFmtId="14" fontId="11" fillId="6" borderId="5" xfId="0" applyNumberFormat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14" fontId="11" fillId="6" borderId="21" xfId="0" applyNumberFormat="1" applyFont="1" applyFill="1" applyBorder="1" applyAlignment="1">
      <alignment horizontal="center" vertical="center" wrapText="1"/>
    </xf>
    <xf numFmtId="14" fontId="1" fillId="0" borderId="10" xfId="2" applyNumberFormat="1" applyFont="1" applyBorder="1" applyAlignment="1" applyProtection="1">
      <alignment horizontal="center" vertical="center" wrapText="1"/>
      <protection hidden="1"/>
    </xf>
    <xf numFmtId="0" fontId="7" fillId="0" borderId="12" xfId="1" applyFont="1" applyBorder="1" applyAlignment="1">
      <alignment horizontal="left" vertical="center" wrapText="1"/>
    </xf>
    <xf numFmtId="14" fontId="1" fillId="0" borderId="14" xfId="2" applyNumberFormat="1" applyFont="1" applyBorder="1" applyAlignment="1" applyProtection="1">
      <alignment horizontal="center" vertical="center" wrapText="1"/>
      <protection hidden="1"/>
    </xf>
    <xf numFmtId="0" fontId="7" fillId="0" borderId="15" xfId="1" applyFont="1" applyBorder="1" applyAlignment="1">
      <alignment horizontal="left" vertical="center" wrapText="1"/>
    </xf>
    <xf numFmtId="14" fontId="1" fillId="0" borderId="14" xfId="2" applyNumberFormat="1" applyFont="1" applyBorder="1" applyAlignment="1" applyProtection="1">
      <alignment vertical="center" wrapText="1"/>
      <protection hidden="1"/>
    </xf>
    <xf numFmtId="14" fontId="1" fillId="0" borderId="18" xfId="2" applyNumberFormat="1" applyFont="1" applyBorder="1" applyAlignment="1" applyProtection="1">
      <alignment horizontal="center" vertical="center" wrapText="1"/>
      <protection hidden="1"/>
    </xf>
    <xf numFmtId="0" fontId="35" fillId="7" borderId="2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left" vertical="top" wrapText="1"/>
    </xf>
    <xf numFmtId="0" fontId="31" fillId="12" borderId="25" xfId="0" applyFont="1" applyFill="1" applyBorder="1" applyAlignment="1">
      <alignment vertical="center" wrapText="1"/>
    </xf>
    <xf numFmtId="0" fontId="31" fillId="12" borderId="55" xfId="0" applyFont="1" applyFill="1" applyBorder="1" applyAlignment="1">
      <alignment vertical="center" wrapText="1"/>
    </xf>
    <xf numFmtId="0" fontId="36" fillId="0" borderId="47" xfId="0" applyFont="1" applyBorder="1" applyAlignment="1">
      <alignment horizontal="justify" vertical="center" wrapText="1"/>
    </xf>
    <xf numFmtId="0" fontId="36" fillId="0" borderId="58" xfId="0" applyFont="1" applyBorder="1" applyAlignment="1">
      <alignment horizontal="justify" vertical="center" wrapText="1"/>
    </xf>
    <xf numFmtId="0" fontId="36" fillId="0" borderId="58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justify" vertical="center" wrapText="1"/>
    </xf>
    <xf numFmtId="0" fontId="7" fillId="6" borderId="11" xfId="1" applyFont="1" applyFill="1" applyBorder="1" applyAlignment="1">
      <alignment horizontal="left" vertical="center" wrapText="1"/>
    </xf>
    <xf numFmtId="0" fontId="7" fillId="6" borderId="2" xfId="1" applyFont="1" applyFill="1" applyBorder="1" applyAlignment="1">
      <alignment horizontal="left" vertical="center" wrapText="1"/>
    </xf>
    <xf numFmtId="0" fontId="7" fillId="6" borderId="11" xfId="1" applyFont="1" applyFill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14" fontId="1" fillId="0" borderId="15" xfId="2" applyNumberFormat="1" applyFont="1" applyBorder="1" applyAlignment="1" applyProtection="1">
      <alignment horizontal="center" vertical="center" wrapText="1"/>
      <protection hidden="1"/>
    </xf>
    <xf numFmtId="0" fontId="8" fillId="0" borderId="15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14" fontId="1" fillId="0" borderId="37" xfId="2" applyNumberFormat="1" applyFont="1" applyBorder="1" applyAlignment="1" applyProtection="1">
      <alignment horizontal="center" vertical="center" wrapText="1"/>
      <protection hidden="1"/>
    </xf>
    <xf numFmtId="0" fontId="14" fillId="3" borderId="29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7" fillId="0" borderId="59" xfId="1" applyFont="1" applyBorder="1" applyAlignment="1">
      <alignment vertical="center" wrapText="1"/>
    </xf>
    <xf numFmtId="14" fontId="1" fillId="0" borderId="61" xfId="2" applyNumberFormat="1" applyFont="1" applyBorder="1" applyAlignment="1" applyProtection="1">
      <alignment vertical="center" wrapText="1"/>
      <protection hidden="1"/>
    </xf>
    <xf numFmtId="0" fontId="8" fillId="0" borderId="37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 wrapText="1"/>
    </xf>
    <xf numFmtId="0" fontId="14" fillId="3" borderId="28" xfId="0" applyFont="1" applyFill="1" applyBorder="1" applyAlignment="1">
      <alignment vertical="center" wrapText="1"/>
    </xf>
    <xf numFmtId="0" fontId="8" fillId="3" borderId="34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8" fillId="3" borderId="60" xfId="0" applyFont="1" applyFill="1" applyBorder="1" applyAlignment="1">
      <alignment vertical="center" wrapText="1"/>
    </xf>
    <xf numFmtId="0" fontId="8" fillId="6" borderId="34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60" xfId="0" applyFont="1" applyFill="1" applyBorder="1" applyAlignment="1">
      <alignment vertical="center" wrapText="1"/>
    </xf>
    <xf numFmtId="0" fontId="8" fillId="6" borderId="59" xfId="0" applyFont="1" applyFill="1" applyBorder="1" applyAlignment="1">
      <alignment vertical="center" wrapText="1"/>
    </xf>
    <xf numFmtId="0" fontId="14" fillId="6" borderId="28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 wrapText="1"/>
    </xf>
    <xf numFmtId="0" fontId="8" fillId="6" borderId="19" xfId="0" applyFont="1" applyFill="1" applyBorder="1" applyAlignment="1">
      <alignment vertical="center" wrapText="1"/>
    </xf>
    <xf numFmtId="0" fontId="14" fillId="3" borderId="28" xfId="0" applyFont="1" applyFill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14" xfId="0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14" fillId="3" borderId="6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54" xfId="0" applyBorder="1" applyAlignment="1">
      <alignment vertical="center"/>
    </xf>
    <xf numFmtId="0" fontId="3" fillId="0" borderId="55" xfId="0" applyFont="1" applyBorder="1" applyAlignment="1">
      <alignment horizontal="center" vertical="center"/>
    </xf>
    <xf numFmtId="0" fontId="37" fillId="3" borderId="0" xfId="0" applyFont="1" applyFill="1" applyAlignment="1">
      <alignment vertical="center"/>
    </xf>
    <xf numFmtId="0" fontId="24" fillId="6" borderId="43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vertical="center"/>
    </xf>
    <xf numFmtId="0" fontId="5" fillId="14" borderId="2" xfId="0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horizontal="center" vertical="center" wrapText="1"/>
    </xf>
    <xf numFmtId="0" fontId="7" fillId="0" borderId="43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14" fontId="1" fillId="0" borderId="65" xfId="2" applyNumberFormat="1" applyFont="1" applyBorder="1" applyAlignment="1" applyProtection="1">
      <alignment horizontal="center" vertical="center" wrapText="1"/>
      <protection hidden="1"/>
    </xf>
    <xf numFmtId="0" fontId="18" fillId="0" borderId="19" xfId="0" applyFont="1" applyBorder="1" applyAlignment="1">
      <alignment horizontal="left" vertical="center" wrapText="1"/>
    </xf>
    <xf numFmtId="0" fontId="18" fillId="0" borderId="31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7" fillId="0" borderId="9" xfId="1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center" vertical="top" wrapText="1"/>
    </xf>
    <xf numFmtId="0" fontId="18" fillId="0" borderId="43" xfId="0" applyFont="1" applyBorder="1" applyAlignment="1">
      <alignment vertical="top" wrapText="1"/>
    </xf>
    <xf numFmtId="0" fontId="7" fillId="0" borderId="43" xfId="1" applyFont="1" applyBorder="1" applyAlignment="1">
      <alignment horizontal="center" vertical="center" wrapText="1"/>
    </xf>
    <xf numFmtId="14" fontId="1" fillId="0" borderId="43" xfId="2" applyNumberFormat="1" applyFont="1" applyBorder="1" applyAlignment="1" applyProtection="1">
      <alignment horizontal="center" vertical="center" wrapText="1"/>
      <protection hidden="1"/>
    </xf>
    <xf numFmtId="0" fontId="7" fillId="0" borderId="31" xfId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1" fillId="17" borderId="18" xfId="0" applyFont="1" applyFill="1" applyBorder="1" applyAlignment="1">
      <alignment horizontal="center" vertical="center" wrapText="1"/>
    </xf>
    <xf numFmtId="0" fontId="11" fillId="17" borderId="19" xfId="0" applyFont="1" applyFill="1" applyBorder="1" applyAlignment="1">
      <alignment horizontal="center" vertical="center" wrapText="1"/>
    </xf>
    <xf numFmtId="0" fontId="11" fillId="17" borderId="17" xfId="0" applyFont="1" applyFill="1" applyBorder="1" applyAlignment="1">
      <alignment horizontal="center" vertical="center" wrapText="1"/>
    </xf>
    <xf numFmtId="14" fontId="11" fillId="18" borderId="21" xfId="0" applyNumberFormat="1" applyFont="1" applyFill="1" applyBorder="1" applyAlignment="1">
      <alignment horizontal="center" vertical="center" wrapText="1"/>
    </xf>
    <xf numFmtId="14" fontId="11" fillId="18" borderId="5" xfId="0" applyNumberFormat="1" applyFont="1" applyFill="1" applyBorder="1" applyAlignment="1">
      <alignment horizontal="center" vertical="center" wrapText="1"/>
    </xf>
    <xf numFmtId="0" fontId="11" fillId="18" borderId="5" xfId="0" applyFont="1" applyFill="1" applyBorder="1" applyAlignment="1">
      <alignment horizontal="center" vertical="center" wrapText="1"/>
    </xf>
    <xf numFmtId="0" fontId="11" fillId="18" borderId="35" xfId="0" applyFont="1" applyFill="1" applyBorder="1" applyAlignment="1">
      <alignment horizontal="center" vertical="center" wrapText="1"/>
    </xf>
    <xf numFmtId="0" fontId="11" fillId="18" borderId="22" xfId="0" applyFont="1" applyFill="1" applyBorder="1" applyAlignment="1">
      <alignment horizontal="center" vertical="center" wrapText="1"/>
    </xf>
    <xf numFmtId="14" fontId="1" fillId="0" borderId="31" xfId="2" applyNumberFormat="1" applyFont="1" applyBorder="1" applyAlignment="1" applyProtection="1">
      <alignment horizontal="center" vertical="center" wrapText="1"/>
      <protection hidden="1"/>
    </xf>
    <xf numFmtId="14" fontId="1" fillId="0" borderId="2" xfId="2" applyNumberFormat="1" applyFont="1" applyBorder="1" applyAlignment="1" applyProtection="1">
      <alignment horizontal="center" vertical="center" wrapText="1"/>
      <protection hidden="1"/>
    </xf>
    <xf numFmtId="9" fontId="0" fillId="0" borderId="2" xfId="0" applyNumberFormat="1" applyBorder="1" applyAlignment="1">
      <alignment horizontal="center" vertical="center"/>
    </xf>
    <xf numFmtId="14" fontId="1" fillId="0" borderId="63" xfId="2" applyNumberFormat="1" applyFont="1" applyBorder="1" applyAlignment="1" applyProtection="1">
      <alignment horizontal="center" vertical="center" wrapText="1"/>
      <protection hidden="1"/>
    </xf>
    <xf numFmtId="0" fontId="8" fillId="13" borderId="11" xfId="0" applyFont="1" applyFill="1" applyBorder="1" applyAlignment="1">
      <alignment horizontal="left" vertical="center" wrapText="1"/>
    </xf>
    <xf numFmtId="0" fontId="14" fillId="19" borderId="2" xfId="0" applyFont="1" applyFill="1" applyBorder="1" applyAlignment="1">
      <alignment horizontal="center" wrapText="1"/>
    </xf>
    <xf numFmtId="0" fontId="11" fillId="20" borderId="0" xfId="0" applyFont="1" applyFill="1" applyAlignment="1">
      <alignment horizontal="center" vertical="center" wrapText="1"/>
    </xf>
    <xf numFmtId="0" fontId="11" fillId="20" borderId="35" xfId="0" applyFont="1" applyFill="1" applyBorder="1" applyAlignment="1">
      <alignment horizontal="center" vertical="center" wrapText="1"/>
    </xf>
    <xf numFmtId="0" fontId="11" fillId="20" borderId="22" xfId="0" applyFont="1" applyFill="1" applyBorder="1" applyAlignment="1">
      <alignment horizontal="center" vertical="center" wrapText="1"/>
    </xf>
    <xf numFmtId="0" fontId="13" fillId="17" borderId="31" xfId="0" applyFont="1" applyFill="1" applyBorder="1" applyAlignment="1">
      <alignment horizontal="center" vertical="center" wrapText="1"/>
    </xf>
    <xf numFmtId="0" fontId="29" fillId="17" borderId="19" xfId="0" applyFont="1" applyFill="1" applyBorder="1" applyAlignment="1">
      <alignment horizontal="center" vertical="center" wrapText="1"/>
    </xf>
    <xf numFmtId="0" fontId="23" fillId="17" borderId="19" xfId="0" applyFont="1" applyFill="1" applyBorder="1" applyAlignment="1">
      <alignment horizontal="center" vertical="center" wrapText="1"/>
    </xf>
    <xf numFmtId="0" fontId="23" fillId="17" borderId="20" xfId="0" applyFont="1" applyFill="1" applyBorder="1" applyAlignment="1">
      <alignment horizontal="center" vertical="center" wrapText="1"/>
    </xf>
    <xf numFmtId="0" fontId="11" fillId="21" borderId="18" xfId="0" applyFont="1" applyFill="1" applyBorder="1" applyAlignment="1">
      <alignment horizontal="center" vertical="center" wrapText="1"/>
    </xf>
    <xf numFmtId="0" fontId="11" fillId="21" borderId="19" xfId="0" applyFont="1" applyFill="1" applyBorder="1" applyAlignment="1">
      <alignment horizontal="center" vertical="center" wrapText="1"/>
    </xf>
    <xf numFmtId="0" fontId="11" fillId="21" borderId="20" xfId="0" applyFont="1" applyFill="1" applyBorder="1" applyAlignment="1">
      <alignment horizontal="center" vertical="center" wrapText="1"/>
    </xf>
    <xf numFmtId="0" fontId="8" fillId="3" borderId="69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8" fillId="3" borderId="1" xfId="0" applyFont="1" applyFill="1" applyBorder="1" applyAlignment="1">
      <alignment horizontal="left" vertical="center"/>
    </xf>
    <xf numFmtId="14" fontId="8" fillId="3" borderId="1" xfId="0" applyNumberFormat="1" applyFont="1" applyFill="1" applyBorder="1" applyAlignment="1">
      <alignment horizontal="left" vertical="center"/>
    </xf>
    <xf numFmtId="0" fontId="8" fillId="3" borderId="67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wrapText="1"/>
    </xf>
    <xf numFmtId="0" fontId="8" fillId="3" borderId="0" xfId="0" applyFont="1" applyFill="1" applyBorder="1"/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3" borderId="0" xfId="0" applyFont="1" applyFill="1" applyBorder="1" applyAlignment="1">
      <alignment horizontal="left"/>
    </xf>
    <xf numFmtId="0" fontId="0" fillId="0" borderId="0" xfId="0" applyBorder="1" applyAlignment="1">
      <alignment horizontal="left" vertical="top"/>
    </xf>
    <xf numFmtId="0" fontId="8" fillId="3" borderId="0" xfId="0" applyFont="1" applyFill="1" applyBorder="1" applyAlignment="1">
      <alignment horizontal="left" vertical="center"/>
    </xf>
    <xf numFmtId="14" fontId="8" fillId="3" borderId="0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8" fillId="3" borderId="70" xfId="0" applyFont="1" applyFill="1" applyBorder="1" applyAlignment="1">
      <alignment horizontal="center" wrapText="1"/>
    </xf>
    <xf numFmtId="0" fontId="8" fillId="3" borderId="24" xfId="0" applyFont="1" applyFill="1" applyBorder="1" applyAlignment="1">
      <alignment wrapText="1"/>
    </xf>
    <xf numFmtId="0" fontId="8" fillId="3" borderId="24" xfId="0" applyFont="1" applyFill="1" applyBorder="1"/>
    <xf numFmtId="0" fontId="8" fillId="3" borderId="24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8" fillId="3" borderId="24" xfId="0" applyFont="1" applyFill="1" applyBorder="1" applyAlignment="1">
      <alignment horizontal="left"/>
    </xf>
    <xf numFmtId="0" fontId="0" fillId="0" borderId="24" xfId="0" applyBorder="1" applyAlignment="1">
      <alignment horizontal="left" vertical="top"/>
    </xf>
    <xf numFmtId="0" fontId="8" fillId="3" borderId="24" xfId="0" applyFont="1" applyFill="1" applyBorder="1" applyAlignment="1">
      <alignment horizontal="left" vertical="center"/>
    </xf>
    <xf numFmtId="14" fontId="8" fillId="3" borderId="24" xfId="0" applyNumberFormat="1" applyFont="1" applyFill="1" applyBorder="1" applyAlignment="1">
      <alignment horizontal="left" vertical="center"/>
    </xf>
    <xf numFmtId="14" fontId="1" fillId="0" borderId="64" xfId="2" applyNumberFormat="1" applyFont="1" applyBorder="1" applyAlignment="1" applyProtection="1">
      <alignment horizontal="center" vertical="center" wrapText="1"/>
      <protection hidden="1"/>
    </xf>
    <xf numFmtId="0" fontId="0" fillId="3" borderId="2" xfId="0" applyFill="1" applyBorder="1" applyAlignment="1">
      <alignment horizont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34" fillId="3" borderId="69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4" fillId="3" borderId="33" xfId="0" applyFont="1" applyFill="1" applyBorder="1" applyAlignment="1">
      <alignment horizontal="center" vertical="center"/>
    </xf>
    <xf numFmtId="0" fontId="34" fillId="3" borderId="67" xfId="0" applyFont="1" applyFill="1" applyBorder="1" applyAlignment="1">
      <alignment horizontal="center" vertical="center"/>
    </xf>
    <xf numFmtId="0" fontId="34" fillId="3" borderId="0" xfId="0" applyFont="1" applyFill="1" applyBorder="1" applyAlignment="1">
      <alignment horizontal="center" vertical="center"/>
    </xf>
    <xf numFmtId="0" fontId="34" fillId="3" borderId="56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 wrapText="1"/>
    </xf>
    <xf numFmtId="0" fontId="11" fillId="15" borderId="59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7" fillId="0" borderId="32" xfId="2" applyFont="1" applyBorder="1" applyAlignment="1" applyProtection="1">
      <alignment horizontal="center" vertical="center" wrapText="1"/>
      <protection hidden="1"/>
    </xf>
    <xf numFmtId="0" fontId="7" fillId="0" borderId="21" xfId="2" applyFont="1" applyBorder="1" applyAlignment="1" applyProtection="1">
      <alignment horizontal="center" vertical="center" wrapText="1"/>
      <protection hidden="1"/>
    </xf>
    <xf numFmtId="0" fontId="7" fillId="0" borderId="44" xfId="2" applyFont="1" applyBorder="1" applyAlignment="1" applyProtection="1">
      <alignment horizontal="center" vertical="center" wrapText="1"/>
      <protection hidden="1"/>
    </xf>
    <xf numFmtId="0" fontId="15" fillId="0" borderId="31" xfId="2" applyFont="1" applyBorder="1" applyAlignment="1" applyProtection="1">
      <alignment horizontal="center" vertical="center" wrapText="1"/>
      <protection hidden="1"/>
    </xf>
    <xf numFmtId="0" fontId="15" fillId="0" borderId="5" xfId="2" applyFont="1" applyBorder="1" applyAlignment="1" applyProtection="1">
      <alignment horizontal="center" vertical="center" wrapText="1"/>
      <protection hidden="1"/>
    </xf>
    <xf numFmtId="0" fontId="15" fillId="0" borderId="43" xfId="2" applyFont="1" applyBorder="1" applyAlignment="1" applyProtection="1">
      <alignment horizontal="center" vertical="center" wrapText="1"/>
      <protection hidden="1"/>
    </xf>
    <xf numFmtId="0" fontId="7" fillId="5" borderId="31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43" xfId="1" applyFont="1" applyFill="1" applyBorder="1" applyAlignment="1">
      <alignment horizontal="center" vertical="center" wrapText="1"/>
    </xf>
    <xf numFmtId="2" fontId="24" fillId="6" borderId="31" xfId="0" applyNumberFormat="1" applyFont="1" applyFill="1" applyBorder="1" applyAlignment="1">
      <alignment horizontal="center" vertical="center" wrapText="1"/>
    </xf>
    <xf numFmtId="2" fontId="24" fillId="6" borderId="5" xfId="0" applyNumberFormat="1" applyFont="1" applyFill="1" applyBorder="1" applyAlignment="1">
      <alignment horizontal="center" vertical="center" wrapText="1"/>
    </xf>
    <xf numFmtId="2" fontId="24" fillId="6" borderId="43" xfId="0" applyNumberFormat="1" applyFont="1" applyFill="1" applyBorder="1" applyAlignment="1">
      <alignment horizontal="center" vertical="center" wrapText="1"/>
    </xf>
    <xf numFmtId="0" fontId="24" fillId="6" borderId="31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24" fillId="6" borderId="4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28" fillId="15" borderId="28" xfId="0" applyFont="1" applyFill="1" applyBorder="1" applyAlignment="1">
      <alignment horizontal="center" vertical="center"/>
    </xf>
    <xf numFmtId="0" fontId="28" fillId="15" borderId="31" xfId="0" applyFont="1" applyFill="1" applyBorder="1" applyAlignment="1">
      <alignment horizontal="center" vertical="center"/>
    </xf>
    <xf numFmtId="0" fontId="28" fillId="15" borderId="29" xfId="0" applyFont="1" applyFill="1" applyBorder="1" applyAlignment="1">
      <alignment horizontal="center" vertical="center"/>
    </xf>
    <xf numFmtId="0" fontId="28" fillId="15" borderId="30" xfId="0" applyFont="1" applyFill="1" applyBorder="1" applyAlignment="1">
      <alignment horizontal="center" vertical="center"/>
    </xf>
    <xf numFmtId="0" fontId="38" fillId="16" borderId="25" xfId="0" applyFont="1" applyFill="1" applyBorder="1" applyAlignment="1">
      <alignment horizontal="center" vertical="center"/>
    </xf>
    <xf numFmtId="0" fontId="38" fillId="16" borderId="26" xfId="0" applyFont="1" applyFill="1" applyBorder="1" applyAlignment="1">
      <alignment horizontal="center" vertical="center"/>
    </xf>
    <xf numFmtId="0" fontId="38" fillId="16" borderId="27" xfId="0" applyFont="1" applyFill="1" applyBorder="1" applyAlignment="1">
      <alignment horizontal="center" vertical="center"/>
    </xf>
    <xf numFmtId="0" fontId="9" fillId="21" borderId="7" xfId="0" applyFont="1" applyFill="1" applyBorder="1" applyAlignment="1">
      <alignment horizontal="center" vertical="center" wrapText="1"/>
    </xf>
    <xf numFmtId="0" fontId="9" fillId="21" borderId="13" xfId="0" applyFont="1" applyFill="1" applyBorder="1" applyAlignment="1">
      <alignment horizontal="center" vertical="center" wrapText="1"/>
    </xf>
    <xf numFmtId="0" fontId="9" fillId="21" borderId="16" xfId="0" applyFont="1" applyFill="1" applyBorder="1" applyAlignment="1">
      <alignment horizontal="center" vertical="center" wrapText="1"/>
    </xf>
    <xf numFmtId="0" fontId="9" fillId="21" borderId="40" xfId="0" applyFont="1" applyFill="1" applyBorder="1" applyAlignment="1">
      <alignment horizontal="center" vertical="center" wrapText="1"/>
    </xf>
    <xf numFmtId="0" fontId="9" fillId="21" borderId="42" xfId="0" applyFont="1" applyFill="1" applyBorder="1" applyAlignment="1">
      <alignment horizontal="center" vertical="center" wrapText="1"/>
    </xf>
    <xf numFmtId="0" fontId="9" fillId="21" borderId="5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1" fillId="15" borderId="48" xfId="0" applyFont="1" applyFill="1" applyBorder="1" applyAlignment="1">
      <alignment horizontal="center" vertical="center" wrapText="1"/>
    </xf>
    <xf numFmtId="0" fontId="11" fillId="15" borderId="47" xfId="0" applyFont="1" applyFill="1" applyBorder="1" applyAlignment="1">
      <alignment horizontal="center" vertical="center" wrapText="1"/>
    </xf>
    <xf numFmtId="0" fontId="11" fillId="15" borderId="49" xfId="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vertical="center" wrapText="1"/>
    </xf>
    <xf numFmtId="0" fontId="11" fillId="15" borderId="16" xfId="0" applyFont="1" applyFill="1" applyBorder="1" applyAlignment="1">
      <alignment horizontal="center" vertical="center" wrapText="1"/>
    </xf>
    <xf numFmtId="0" fontId="11" fillId="15" borderId="68" xfId="0" applyFont="1" applyFill="1" applyBorder="1" applyAlignment="1">
      <alignment horizontal="center" vertical="center" wrapText="1"/>
    </xf>
    <xf numFmtId="0" fontId="11" fillId="15" borderId="71" xfId="0" applyFont="1" applyFill="1" applyBorder="1" applyAlignment="1">
      <alignment horizontal="center" vertical="center" wrapText="1"/>
    </xf>
    <xf numFmtId="0" fontId="11" fillId="15" borderId="72" xfId="0" applyFont="1" applyFill="1" applyBorder="1" applyAlignment="1">
      <alignment horizontal="center" vertical="center" wrapText="1"/>
    </xf>
    <xf numFmtId="0" fontId="12" fillId="15" borderId="6" xfId="0" applyFont="1" applyFill="1" applyBorder="1" applyAlignment="1">
      <alignment horizontal="center" vertical="center" wrapText="1"/>
    </xf>
    <xf numFmtId="0" fontId="11" fillId="15" borderId="31" xfId="0" applyFont="1" applyFill="1" applyBorder="1" applyAlignment="1">
      <alignment horizontal="center" vertical="center" wrapText="1"/>
    </xf>
    <xf numFmtId="0" fontId="11" fillId="15" borderId="5" xfId="0" applyFont="1" applyFill="1" applyBorder="1" applyAlignment="1">
      <alignment horizontal="center" vertical="center" wrapText="1"/>
    </xf>
    <xf numFmtId="0" fontId="11" fillId="15" borderId="6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/>
    </xf>
    <xf numFmtId="0" fontId="11" fillId="15" borderId="59" xfId="0" applyFont="1" applyFill="1" applyBorder="1" applyAlignment="1">
      <alignment horizontal="center" vertical="center"/>
    </xf>
    <xf numFmtId="0" fontId="11" fillId="20" borderId="26" xfId="0" applyFont="1" applyFill="1" applyBorder="1" applyAlignment="1">
      <alignment horizontal="center" vertical="center" wrapText="1"/>
    </xf>
    <xf numFmtId="0" fontId="11" fillId="20" borderId="27" xfId="0" applyFont="1" applyFill="1" applyBorder="1" applyAlignment="1">
      <alignment horizontal="center" vertical="center" wrapText="1"/>
    </xf>
    <xf numFmtId="0" fontId="11" fillId="17" borderId="9" xfId="0" applyFont="1" applyFill="1" applyBorder="1" applyAlignment="1">
      <alignment horizontal="center" vertical="center" wrapText="1"/>
    </xf>
    <xf numFmtId="0" fontId="11" fillId="17" borderId="40" xfId="0" applyFont="1" applyFill="1" applyBorder="1" applyAlignment="1">
      <alignment horizontal="center" vertical="center" wrapText="1"/>
    </xf>
    <xf numFmtId="0" fontId="11" fillId="17" borderId="10" xfId="0" applyFont="1" applyFill="1" applyBorder="1" applyAlignment="1">
      <alignment horizontal="center" vertical="center" wrapText="1"/>
    </xf>
    <xf numFmtId="0" fontId="11" fillId="17" borderId="11" xfId="0" applyFont="1" applyFill="1" applyBorder="1" applyAlignment="1">
      <alignment horizontal="center" vertical="center" wrapText="1"/>
    </xf>
    <xf numFmtId="0" fontId="14" fillId="9" borderId="32" xfId="0" applyFont="1" applyFill="1" applyBorder="1" applyAlignment="1">
      <alignment horizontal="center" vertical="center" wrapText="1"/>
    </xf>
    <xf numFmtId="0" fontId="14" fillId="9" borderId="21" xfId="0" applyFont="1" applyFill="1" applyBorder="1" applyAlignment="1">
      <alignment horizontal="center" vertical="center" wrapText="1"/>
    </xf>
    <xf numFmtId="0" fontId="14" fillId="9" borderId="4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14" fillId="6" borderId="31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19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1" fillId="13" borderId="59" xfId="0" applyFont="1" applyFill="1" applyBorder="1" applyAlignment="1">
      <alignment horizontal="left" vertical="center" wrapText="1"/>
    </xf>
    <xf numFmtId="0" fontId="1" fillId="13" borderId="43" xfId="0" applyFont="1" applyFill="1" applyBorder="1" applyAlignment="1">
      <alignment horizontal="left" vertical="center" wrapText="1"/>
    </xf>
    <xf numFmtId="0" fontId="11" fillId="17" borderId="31" xfId="0" applyFont="1" applyFill="1" applyBorder="1" applyAlignment="1">
      <alignment horizontal="center" vertical="center" wrapText="1"/>
    </xf>
    <xf numFmtId="0" fontId="11" fillId="17" borderId="43" xfId="0" applyFont="1" applyFill="1" applyBorder="1" applyAlignment="1">
      <alignment horizontal="center" vertical="center" wrapText="1"/>
    </xf>
    <xf numFmtId="0" fontId="23" fillId="17" borderId="31" xfId="0" applyFont="1" applyFill="1" applyBorder="1" applyAlignment="1">
      <alignment horizontal="center" vertical="center" wrapText="1"/>
    </xf>
    <xf numFmtId="0" fontId="23" fillId="17" borderId="43" xfId="0" applyFont="1" applyFill="1" applyBorder="1" applyAlignment="1">
      <alignment horizontal="center" vertical="center" wrapText="1"/>
    </xf>
    <xf numFmtId="0" fontId="11" fillId="15" borderId="11" xfId="0" applyFont="1" applyFill="1" applyBorder="1" applyAlignment="1">
      <alignment horizontal="center" vertical="center" wrapText="1"/>
    </xf>
    <xf numFmtId="0" fontId="11" fillId="15" borderId="37" xfId="0" applyFont="1" applyFill="1" applyBorder="1" applyAlignment="1">
      <alignment horizontal="center" vertical="center" wrapText="1"/>
    </xf>
    <xf numFmtId="0" fontId="11" fillId="15" borderId="15" xfId="0" applyFont="1" applyFill="1" applyBorder="1" applyAlignment="1">
      <alignment horizontal="center" vertical="center" wrapText="1"/>
    </xf>
    <xf numFmtId="0" fontId="11" fillId="15" borderId="61" xfId="0" applyFont="1" applyFill="1" applyBorder="1" applyAlignment="1">
      <alignment horizontal="center" vertical="center" wrapText="1"/>
    </xf>
    <xf numFmtId="0" fontId="12" fillId="21" borderId="38" xfId="0" applyFont="1" applyFill="1" applyBorder="1" applyAlignment="1">
      <alignment horizontal="center" vertical="center" wrapText="1"/>
    </xf>
    <xf numFmtId="0" fontId="12" fillId="21" borderId="39" xfId="0" applyFont="1" applyFill="1" applyBorder="1" applyAlignment="1">
      <alignment horizontal="center" vertical="center" wrapText="1"/>
    </xf>
    <xf numFmtId="0" fontId="12" fillId="21" borderId="40" xfId="0" applyFont="1" applyFill="1" applyBorder="1" applyAlignment="1">
      <alignment horizontal="center" vertical="center" wrapText="1"/>
    </xf>
    <xf numFmtId="0" fontId="12" fillId="17" borderId="25" xfId="0" applyFont="1" applyFill="1" applyBorder="1" applyAlignment="1">
      <alignment horizontal="center" vertical="center" wrapText="1"/>
    </xf>
    <xf numFmtId="0" fontId="12" fillId="17" borderId="26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 wrapText="1"/>
    </xf>
    <xf numFmtId="0" fontId="12" fillId="17" borderId="27" xfId="0" applyFont="1" applyFill="1" applyBorder="1" applyAlignment="1">
      <alignment horizontal="center" vertical="center" wrapText="1"/>
    </xf>
    <xf numFmtId="0" fontId="11" fillId="21" borderId="14" xfId="0" applyFont="1" applyFill="1" applyBorder="1" applyAlignment="1">
      <alignment horizontal="center" vertical="center" wrapText="1"/>
    </xf>
    <xf numFmtId="0" fontId="11" fillId="21" borderId="2" xfId="0" applyFont="1" applyFill="1" applyBorder="1" applyAlignment="1">
      <alignment horizontal="center" vertical="center" wrapText="1"/>
    </xf>
    <xf numFmtId="0" fontId="11" fillId="21" borderId="15" xfId="0" applyFont="1" applyFill="1" applyBorder="1" applyAlignment="1">
      <alignment horizontal="center" vertical="center" wrapText="1"/>
    </xf>
    <xf numFmtId="0" fontId="11" fillId="17" borderId="18" xfId="0" applyFont="1" applyFill="1" applyBorder="1" applyAlignment="1">
      <alignment horizontal="center" vertical="center" wrapText="1"/>
    </xf>
    <xf numFmtId="0" fontId="23" fillId="17" borderId="59" xfId="0" applyFont="1" applyFill="1" applyBorder="1" applyAlignment="1">
      <alignment horizontal="center" vertical="center" wrapText="1"/>
    </xf>
    <xf numFmtId="0" fontId="11" fillId="18" borderId="25" xfId="0" applyFont="1" applyFill="1" applyBorder="1" applyAlignment="1">
      <alignment horizontal="center" vertical="center" wrapText="1"/>
    </xf>
    <xf numFmtId="0" fontId="11" fillId="18" borderId="26" xfId="0" applyFont="1" applyFill="1" applyBorder="1" applyAlignment="1">
      <alignment horizontal="center" vertical="center" wrapText="1"/>
    </xf>
    <xf numFmtId="0" fontId="11" fillId="18" borderId="27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5" fillId="0" borderId="48" xfId="1" applyFont="1" applyBorder="1" applyAlignment="1">
      <alignment horizontal="center" vertical="center" wrapText="1"/>
    </xf>
    <xf numFmtId="0" fontId="15" fillId="0" borderId="47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7" fillId="5" borderId="45" xfId="1" applyFont="1" applyFill="1" applyBorder="1" applyAlignment="1">
      <alignment horizontal="center" vertical="center" wrapText="1"/>
    </xf>
    <xf numFmtId="0" fontId="7" fillId="5" borderId="22" xfId="1" applyFont="1" applyFill="1" applyBorder="1" applyAlignment="1">
      <alignment horizontal="center" vertical="center" wrapText="1"/>
    </xf>
    <xf numFmtId="0" fontId="7" fillId="5" borderId="46" xfId="1" applyFont="1" applyFill="1" applyBorder="1" applyAlignment="1">
      <alignment horizontal="center" vertical="center" wrapText="1"/>
    </xf>
    <xf numFmtId="0" fontId="15" fillId="0" borderId="63" xfId="2" applyFont="1" applyBorder="1" applyAlignment="1" applyProtection="1">
      <alignment horizontal="center" vertical="center" wrapText="1"/>
      <protection hidden="1"/>
    </xf>
    <xf numFmtId="0" fontId="15" fillId="0" borderId="36" xfId="2" applyFont="1" applyBorder="1" applyAlignment="1" applyProtection="1">
      <alignment horizontal="center" vertical="center" wrapText="1"/>
      <protection hidden="1"/>
    </xf>
    <xf numFmtId="0" fontId="15" fillId="0" borderId="64" xfId="2" applyFont="1" applyBorder="1" applyAlignment="1" applyProtection="1">
      <alignment horizontal="center" vertical="center" wrapText="1"/>
      <protection hidden="1"/>
    </xf>
    <xf numFmtId="0" fontId="25" fillId="0" borderId="11" xfId="2" applyFont="1" applyBorder="1" applyAlignment="1" applyProtection="1">
      <alignment horizontal="center" vertical="center" wrapText="1"/>
      <protection hidden="1"/>
    </xf>
    <xf numFmtId="0" fontId="25" fillId="0" borderId="2" xfId="2" applyFont="1" applyBorder="1" applyAlignment="1" applyProtection="1">
      <alignment horizontal="center" vertical="center" wrapText="1"/>
      <protection hidden="1"/>
    </xf>
    <xf numFmtId="0" fontId="25" fillId="0" borderId="19" xfId="2" applyFont="1" applyBorder="1" applyAlignment="1" applyProtection="1">
      <alignment horizontal="center" vertical="center" wrapText="1"/>
      <protection hidden="1"/>
    </xf>
    <xf numFmtId="0" fontId="3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31" fillId="12" borderId="25" xfId="0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center" vertical="center"/>
    </xf>
    <xf numFmtId="0" fontId="31" fillId="12" borderId="27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1" fillId="12" borderId="28" xfId="0" applyFont="1" applyFill="1" applyBorder="1" applyAlignment="1">
      <alignment horizontal="center" vertical="center" wrapText="1"/>
    </xf>
    <xf numFmtId="0" fontId="31" fillId="12" borderId="29" xfId="0" applyFont="1" applyFill="1" applyBorder="1" applyAlignment="1">
      <alignment horizontal="center" vertical="center" wrapText="1"/>
    </xf>
    <xf numFmtId="0" fontId="31" fillId="12" borderId="3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1" fillId="12" borderId="25" xfId="0" applyFont="1" applyFill="1" applyBorder="1" applyAlignment="1">
      <alignment horizontal="center" vertical="center" wrapText="1"/>
    </xf>
    <xf numFmtId="0" fontId="31" fillId="12" borderId="26" xfId="0" applyFont="1" applyFill="1" applyBorder="1" applyAlignment="1">
      <alignment horizontal="center" vertical="center" wrapText="1"/>
    </xf>
    <xf numFmtId="0" fontId="31" fillId="12" borderId="27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23" fillId="6" borderId="31" xfId="0" applyFont="1" applyFill="1" applyBorder="1" applyAlignment="1">
      <alignment horizontal="center" vertical="center" wrapText="1"/>
    </xf>
    <xf numFmtId="0" fontId="23" fillId="6" borderId="43" xfId="0" applyFont="1" applyFill="1" applyBorder="1" applyAlignment="1">
      <alignment horizontal="center" vertical="center" wrapText="1"/>
    </xf>
    <xf numFmtId="0" fontId="23" fillId="6" borderId="59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43" xfId="0" applyFont="1" applyFill="1" applyBorder="1" applyAlignment="1">
      <alignment horizontal="left" vertical="top" wrapText="1"/>
    </xf>
    <xf numFmtId="0" fontId="28" fillId="6" borderId="28" xfId="0" applyFont="1" applyFill="1" applyBorder="1" applyAlignment="1">
      <alignment horizontal="center" vertical="center"/>
    </xf>
    <xf numFmtId="0" fontId="28" fillId="6" borderId="29" xfId="0" applyFont="1" applyFill="1" applyBorder="1" applyAlignment="1">
      <alignment horizontal="center" vertical="center"/>
    </xf>
    <xf numFmtId="0" fontId="28" fillId="6" borderId="30" xfId="0" applyFont="1" applyFill="1" applyBorder="1" applyAlignment="1">
      <alignment horizontal="center" vertical="center"/>
    </xf>
    <xf numFmtId="0" fontId="28" fillId="6" borderId="25" xfId="0" applyFont="1" applyFill="1" applyBorder="1" applyAlignment="1">
      <alignment horizontal="center" vertical="center"/>
    </xf>
    <xf numFmtId="0" fontId="28" fillId="6" borderId="26" xfId="0" applyFont="1" applyFill="1" applyBorder="1" applyAlignment="1">
      <alignment horizontal="center" vertical="center"/>
    </xf>
    <xf numFmtId="0" fontId="28" fillId="6" borderId="27" xfId="0" applyFont="1" applyFill="1" applyBorder="1" applyAlignment="1">
      <alignment horizontal="center" vertical="center"/>
    </xf>
    <xf numFmtId="0" fontId="9" fillId="6" borderId="40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56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6" borderId="37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0" fontId="12" fillId="6" borderId="40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/>
    </xf>
    <xf numFmtId="0" fontId="11" fillId="11" borderId="31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43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8" fillId="6" borderId="1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19" xfId="0" applyFont="1" applyFill="1" applyBorder="1" applyAlignment="1">
      <alignment horizontal="left" vertical="top" wrapText="1"/>
    </xf>
    <xf numFmtId="0" fontId="15" fillId="0" borderId="32" xfId="2" applyFont="1" applyBorder="1" applyAlignment="1" applyProtection="1">
      <alignment horizontal="center" vertical="center" wrapText="1"/>
      <protection hidden="1"/>
    </xf>
    <xf numFmtId="0" fontId="15" fillId="0" borderId="21" xfId="2" applyFont="1" applyBorder="1" applyAlignment="1" applyProtection="1">
      <alignment horizontal="center" vertical="center" wrapText="1"/>
      <protection hidden="1"/>
    </xf>
    <xf numFmtId="0" fontId="15" fillId="0" borderId="44" xfId="2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43" xfId="0" applyFont="1" applyFill="1" applyBorder="1" applyAlignment="1">
      <alignment horizontal="center" vertical="top" wrapText="1"/>
    </xf>
    <xf numFmtId="0" fontId="15" fillId="0" borderId="48" xfId="1" applyFont="1" applyBorder="1" applyAlignment="1">
      <alignment horizontal="left" vertical="top" wrapText="1"/>
    </xf>
    <xf numFmtId="0" fontId="15" fillId="0" borderId="47" xfId="1" applyFont="1" applyBorder="1" applyAlignment="1">
      <alignment horizontal="left" vertical="top" wrapText="1"/>
    </xf>
    <xf numFmtId="0" fontId="15" fillId="0" borderId="49" xfId="1" applyFont="1" applyBorder="1" applyAlignment="1">
      <alignment horizontal="left" vertical="top" wrapText="1"/>
    </xf>
    <xf numFmtId="0" fontId="25" fillId="0" borderId="9" xfId="2" applyFont="1" applyBorder="1" applyAlignment="1" applyProtection="1">
      <alignment horizontal="center" vertical="center" wrapText="1"/>
      <protection hidden="1"/>
    </xf>
    <xf numFmtId="0" fontId="25" fillId="0" borderId="3" xfId="2" applyFont="1" applyBorder="1" applyAlignment="1" applyProtection="1">
      <alignment horizontal="center" vertical="center" wrapText="1"/>
      <protection hidden="1"/>
    </xf>
    <xf numFmtId="0" fontId="25" fillId="0" borderId="17" xfId="2" applyFont="1" applyBorder="1" applyAlignment="1" applyProtection="1">
      <alignment horizontal="center" vertical="center" wrapText="1"/>
      <protection hidden="1"/>
    </xf>
    <xf numFmtId="0" fontId="0" fillId="0" borderId="45" xfId="0" applyBorder="1" applyAlignment="1">
      <alignment horizontal="left" vertical="top" wrapText="1"/>
    </xf>
    <xf numFmtId="0" fontId="0" fillId="0" borderId="2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18" fillId="0" borderId="59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7" fillId="0" borderId="61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14" fontId="1" fillId="0" borderId="21" xfId="2" applyNumberFormat="1" applyFont="1" applyBorder="1" applyAlignment="1" applyProtection="1">
      <alignment horizontal="center" vertical="center" wrapText="1"/>
      <protection hidden="1"/>
    </xf>
    <xf numFmtId="14" fontId="1" fillId="0" borderId="44" xfId="2" applyNumberFormat="1" applyFont="1" applyBorder="1" applyAlignment="1" applyProtection="1">
      <alignment horizontal="center" vertical="center" wrapText="1"/>
      <protection hidden="1"/>
    </xf>
    <xf numFmtId="14" fontId="1" fillId="0" borderId="5" xfId="2" applyNumberFormat="1" applyFont="1" applyBorder="1" applyAlignment="1" applyProtection="1">
      <alignment horizontal="center" vertical="center" wrapText="1"/>
      <protection hidden="1"/>
    </xf>
    <xf numFmtId="14" fontId="1" fillId="0" borderId="43" xfId="2" applyNumberFormat="1" applyFont="1" applyBorder="1" applyAlignment="1" applyProtection="1">
      <alignment horizontal="center" vertical="center" wrapText="1"/>
      <protection hidden="1"/>
    </xf>
    <xf numFmtId="0" fontId="7" fillId="6" borderId="59" xfId="1" applyFont="1" applyFill="1" applyBorder="1" applyAlignment="1">
      <alignment horizontal="center" vertical="center" wrapText="1"/>
    </xf>
    <xf numFmtId="0" fontId="7" fillId="6" borderId="43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59" xfId="1" applyFont="1" applyBorder="1" applyAlignment="1">
      <alignment horizontal="center" vertical="center" wrapText="1"/>
    </xf>
    <xf numFmtId="0" fontId="7" fillId="0" borderId="66" xfId="1" applyFont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 wrapText="1"/>
    </xf>
    <xf numFmtId="14" fontId="1" fillId="0" borderId="60" xfId="2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wrapText="1"/>
    </xf>
    <xf numFmtId="0" fontId="11" fillId="6" borderId="0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3" xfId="3"/>
    <cellStyle name="Normal_Matriz de Riesgos Servidores-v2" xfId="2"/>
    <cellStyle name="Percent 2" xfId="4"/>
  </cellStyles>
  <dxfs count="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00"/>
      <color rgb="FFFFC775"/>
      <color rgb="FF66FFFF"/>
      <color rgb="FFFFFF99"/>
      <color rgb="FF33B8F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2762251</xdr:colOff>
      <xdr:row>1</xdr:row>
      <xdr:rowOff>121977</xdr:rowOff>
    </xdr:from>
    <xdr:to>
      <xdr:col>8</xdr:col>
      <xdr:colOff>2928939</xdr:colOff>
      <xdr:row>4</xdr:row>
      <xdr:rowOff>59531</xdr:rowOff>
    </xdr:to>
    <xdr:sp macro="" textlink="">
      <xdr:nvSpPr>
        <xdr:cNvPr id="2" name="4 Rectángulo redondeado">
          <a:extLst>
            <a:ext uri="{FF2B5EF4-FFF2-40B4-BE49-F238E27FC236}">
              <a16:creationId xmlns:a16="http://schemas.microsoft.com/office/drawing/2014/main" xmlns="" id="{EF9BA996-E73B-4337-9D43-A64380257C5B}"/>
            </a:ext>
          </a:extLst>
        </xdr:cNvPr>
        <xdr:cNvSpPr/>
      </xdr:nvSpPr>
      <xdr:spPr>
        <a:xfrm>
          <a:off x="16216314" y="276758"/>
          <a:ext cx="3536156" cy="806711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Código: PM-FT-07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Versión: 3</a:t>
          </a:r>
        </a:p>
        <a:p>
          <a:pPr algn="l"/>
          <a:r>
            <a:rPr lang="es-CO" sz="14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Rige a partir de su publicación en el SIG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2400"/>
        </a:p>
      </xdr:txBody>
    </xdr:sp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2299970</xdr:colOff>
      <xdr:row>3</xdr:row>
      <xdr:rowOff>21431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:a16="http://schemas.microsoft.com/office/drawing/2014/main" xmlns="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345281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713</xdr:col>
      <xdr:colOff>0</xdr:colOff>
      <xdr:row>13</xdr:row>
      <xdr:rowOff>0</xdr:rowOff>
    </xdr:from>
    <xdr:to>
      <xdr:col>715</xdr:col>
      <xdr:colOff>680720</xdr:colOff>
      <xdr:row>15</xdr:row>
      <xdr:rowOff>9525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:a16="http://schemas.microsoft.com/office/drawing/2014/main" xmlns="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72344" y="5381625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2</xdr:col>
      <xdr:colOff>952501</xdr:colOff>
      <xdr:row>1</xdr:row>
      <xdr:rowOff>114300</xdr:rowOff>
    </xdr:from>
    <xdr:to>
      <xdr:col>5</xdr:col>
      <xdr:colOff>326571</xdr:colOff>
      <xdr:row>5</xdr:row>
      <xdr:rowOff>143641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6" y="266700"/>
          <a:ext cx="2981324" cy="8675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714</xdr:col>
      <xdr:colOff>0</xdr:colOff>
      <xdr:row>11</xdr:row>
      <xdr:rowOff>0</xdr:rowOff>
    </xdr:from>
    <xdr:to>
      <xdr:col>716</xdr:col>
      <xdr:colOff>680720</xdr:colOff>
      <xdr:row>13</xdr:row>
      <xdr:rowOff>57150</xdr:rowOff>
    </xdr:to>
    <xdr:pic>
      <xdr:nvPicPr>
        <xdr:cNvPr id="5" name="Imagen 4" descr="https://intranetmen.mineducacion.gov.co/comunidades/oac/SiteAssets/Imagen%20institucional%202018/Logo%20Mineducación.png">
          <a:extLst>
            <a:ext uri="{FF2B5EF4-FFF2-40B4-BE49-F238E27FC236}">
              <a16:creationId xmlns:a16="http://schemas.microsoft.com/office/drawing/2014/main" xmlns="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00" y="5655469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2</xdr:col>
      <xdr:colOff>1083468</xdr:colOff>
      <xdr:row>0</xdr:row>
      <xdr:rowOff>47625</xdr:rowOff>
    </xdr:from>
    <xdr:to>
      <xdr:col>4</xdr:col>
      <xdr:colOff>1205932</xdr:colOff>
      <xdr:row>3</xdr:row>
      <xdr:rowOff>158290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2" y="47625"/>
          <a:ext cx="2860901" cy="8250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lliam Hernan Otalora Cabanzo" id="{ADBBFEA0-690B-4F9E-80F3-584150A8F408}" userId="S::wotalora@mineducacion.gov.co::84cfd198-5c6d-49ea-ae35-91770ee81f3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E7" dT="2019-01-04T21:28:47.84" personId="{ADBBFEA0-690B-4F9E-80F3-584150A8F408}" id="{1CEF3F13-B189-4A14-8892-F3F6A6B833C9}">
    <text>se calcula automáticamente (suma) valor de las respuestas</text>
  </threadedComment>
  <threadedComment ref="AF7" dT="2019-01-04T20:51:56.93" personId="{ADBBFEA0-690B-4F9E-80F3-584150A8F408}" id="{C7484A58-73E0-423A-ACD3-1BCFEE6837F3}">
    <text>Seleccionar de acuerdo a:
Fuerte = si el valor del diseño está entre 96 y 100
Moderado = si el valor del diseño está entre 86 y 95
Débil = si el valor del diseño es menor a 85</text>
  </threadedComment>
  <threadedComment ref="AG7" dT="2019-01-04T20:56:17.50" personId="{ADBBFEA0-690B-4F9E-80F3-584150A8F408}" id="{001F630B-26D4-4724-AF12-F97B4B52BD53}">
    <text>Seleccionar de acuerdo a:
Fuerte = si el control se ejecuta siempre
Moderado = si el control se ejecuta algunas veces
Débil = si el control no se ejecuta</text>
  </threadedComment>
  <threadedComment ref="AH7" dT="2019-01-04T21:09:17.38" personId="{ADBBFEA0-690B-4F9E-80F3-584150A8F408}" id="{D6218F41-4520-4553-9479-1A1E471E9C56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X7" dT="2019-01-04T21:28:31.53" personId="{ADBBFEA0-690B-4F9E-80F3-584150A8F408}" id="{92AB8CB5-D4F2-4D3F-A7FA-B54C641C01A1}">
    <text>se calcula automáticamente (suma) valor de las respuestas</text>
  </threadedComment>
  <threadedComment ref="AY7" dT="2019-01-04T20:51:56.93" personId="{ADBBFEA0-690B-4F9E-80F3-584150A8F408}" id="{76BD5CC5-ADE1-457B-B7A3-6E41E0DBC1E2}">
    <text>Seleccionar de acuerdo a:
Fuerte = si el valor del diseño está entre 96 y 100
Moderado = si el valor del diseño está entre 86 y 95
Débil = si el valor del diseño es menor a 85</text>
  </threadedComment>
  <threadedComment ref="AZ7" dT="2019-01-04T20:56:17.50" personId="{ADBBFEA0-690B-4F9E-80F3-584150A8F408}" id="{0D12757F-50E4-409D-B4D2-FFAC8EF06C20}">
    <text>Seleccionar de acuerdo a:
Fuerte = si el control se ejecuta siempre
Moderado = si el control se ejecuta algunas veces
Débil = si el control no se ejecuta</text>
  </threadedComment>
  <threadedComment ref="BA7" dT="2019-01-04T21:09:17.38" personId="{ADBBFEA0-690B-4F9E-80F3-584150A8F408}" id="{170EB625-6C30-447E-A190-BCF147BF0F18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L33"/>
  <sheetViews>
    <sheetView zoomScale="80" zoomScaleNormal="80" workbookViewId="0">
      <selection activeCell="D13" sqref="D13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46.140625" style="11" customWidth="1"/>
    <col min="4" max="4" width="43.28515625" style="13" customWidth="1"/>
    <col min="5" max="5" width="49.140625" style="14" customWidth="1"/>
    <col min="6" max="6" width="9.28515625" style="14" customWidth="1"/>
    <col min="7" max="7" width="48.7109375" style="14" customWidth="1"/>
    <col min="8" max="8" width="50.5703125" style="17" customWidth="1"/>
    <col min="9" max="9" width="44.7109375" customWidth="1"/>
  </cols>
  <sheetData>
    <row r="1" spans="1:662" ht="12" customHeight="1" x14ac:dyDescent="0.25"/>
    <row r="2" spans="1:662" ht="27" customHeight="1" x14ac:dyDescent="0.25"/>
    <row r="3" spans="1:662" ht="20.25" customHeight="1" x14ac:dyDescent="0.25">
      <c r="E3" s="174" t="s">
        <v>340</v>
      </c>
    </row>
    <row r="4" spans="1:662" ht="20.25" customHeight="1" x14ac:dyDescent="0.25"/>
    <row r="5" spans="1:662" ht="27.75" customHeight="1" x14ac:dyDescent="0.25">
      <c r="C5" s="165" t="s">
        <v>336</v>
      </c>
    </row>
    <row r="6" spans="1:662" ht="31.5" customHeight="1" x14ac:dyDescent="0.25">
      <c r="C6" s="165" t="s">
        <v>338</v>
      </c>
    </row>
    <row r="7" spans="1:662" ht="18.75" customHeight="1" x14ac:dyDescent="0.25">
      <c r="C7" s="165" t="s">
        <v>337</v>
      </c>
    </row>
    <row r="8" spans="1:662" s="17" customFormat="1" ht="17.25" customHeight="1" thickBot="1" x14ac:dyDescent="0.3">
      <c r="C8" s="159"/>
      <c r="D8" s="13"/>
      <c r="E8" s="14"/>
      <c r="F8" s="14"/>
      <c r="G8" s="14"/>
    </row>
    <row r="9" spans="1:662" s="17" customFormat="1" ht="22.5" customHeight="1" thickBot="1" x14ac:dyDescent="0.3">
      <c r="C9" s="143" t="s">
        <v>319</v>
      </c>
      <c r="D9" s="137" t="s">
        <v>330</v>
      </c>
      <c r="E9" s="138" t="s">
        <v>331</v>
      </c>
      <c r="F9" s="14"/>
      <c r="G9" s="156" t="s">
        <v>334</v>
      </c>
      <c r="H9" s="160" t="s">
        <v>335</v>
      </c>
      <c r="I9" s="173" t="s">
        <v>339</v>
      </c>
    </row>
    <row r="10" spans="1:662" s="132" customFormat="1" ht="22.5" customHeight="1" x14ac:dyDescent="0.25">
      <c r="A10" s="17"/>
      <c r="B10" s="17"/>
      <c r="C10" s="144" t="s">
        <v>19</v>
      </c>
      <c r="D10" s="28"/>
      <c r="E10" s="136"/>
      <c r="F10" s="17"/>
      <c r="G10" s="157"/>
      <c r="H10" s="166"/>
      <c r="I10" s="172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</row>
    <row r="11" spans="1:662" s="132" customFormat="1" ht="22.5" customHeight="1" x14ac:dyDescent="0.25">
      <c r="A11" s="17"/>
      <c r="B11" s="17"/>
      <c r="C11" s="145" t="s">
        <v>322</v>
      </c>
      <c r="D11" s="22"/>
      <c r="E11" s="133"/>
      <c r="F11" s="17"/>
      <c r="G11" s="158"/>
      <c r="H11" s="167"/>
      <c r="I11" s="170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</row>
    <row r="12" spans="1:662" s="132" customFormat="1" ht="22.5" customHeight="1" x14ac:dyDescent="0.25">
      <c r="A12" s="17"/>
      <c r="B12" s="17"/>
      <c r="C12" s="145" t="s">
        <v>323</v>
      </c>
      <c r="D12" s="22"/>
      <c r="E12" s="133"/>
      <c r="F12" s="17"/>
      <c r="G12" s="158"/>
      <c r="H12" s="167"/>
      <c r="I12" s="170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</row>
    <row r="13" spans="1:662" s="132" customFormat="1" ht="22.5" customHeight="1" x14ac:dyDescent="0.25">
      <c r="A13" s="17"/>
      <c r="B13" s="17"/>
      <c r="C13" s="145" t="s">
        <v>17</v>
      </c>
      <c r="D13" s="22"/>
      <c r="E13" s="133"/>
      <c r="F13" s="17"/>
      <c r="G13" s="158"/>
      <c r="H13" s="167"/>
      <c r="I13" s="170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</row>
    <row r="14" spans="1:662" s="132" customFormat="1" ht="22.5" customHeight="1" x14ac:dyDescent="0.25">
      <c r="A14" s="17"/>
      <c r="B14" s="17"/>
      <c r="C14" s="145" t="s">
        <v>20</v>
      </c>
      <c r="D14" s="22"/>
      <c r="E14" s="133"/>
      <c r="F14" s="17"/>
      <c r="G14" s="158"/>
      <c r="H14" s="167"/>
      <c r="I14" s="170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</row>
    <row r="15" spans="1:662" s="132" customFormat="1" ht="22.5" customHeight="1" thickBot="1" x14ac:dyDescent="0.3">
      <c r="A15" s="17"/>
      <c r="B15" s="17"/>
      <c r="C15" s="146" t="s">
        <v>135</v>
      </c>
      <c r="D15" s="139"/>
      <c r="E15" s="140"/>
      <c r="F15" s="17"/>
      <c r="G15" s="158"/>
      <c r="H15" s="168"/>
      <c r="I15" s="170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</row>
    <row r="16" spans="1:662" s="132" customFormat="1" ht="22.5" customHeight="1" thickBot="1" x14ac:dyDescent="0.3">
      <c r="A16" s="17"/>
      <c r="B16" s="17"/>
      <c r="C16" s="143" t="s">
        <v>320</v>
      </c>
      <c r="D16" s="137" t="s">
        <v>332</v>
      </c>
      <c r="E16" s="138" t="s">
        <v>333</v>
      </c>
      <c r="F16" s="163"/>
      <c r="G16" s="114"/>
      <c r="H16" s="168"/>
      <c r="I16" s="170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</row>
    <row r="17" spans="1:662" s="132" customFormat="1" ht="22.5" customHeight="1" x14ac:dyDescent="0.25">
      <c r="A17" s="17"/>
      <c r="B17" s="17"/>
      <c r="C17" s="147" t="s">
        <v>16</v>
      </c>
      <c r="D17" s="148"/>
      <c r="E17" s="141"/>
      <c r="F17" s="163"/>
      <c r="G17" s="114"/>
      <c r="H17" s="169"/>
      <c r="I17" s="170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</row>
    <row r="18" spans="1:662" s="132" customFormat="1" ht="22.5" customHeight="1" x14ac:dyDescent="0.25">
      <c r="A18" s="17"/>
      <c r="B18" s="17"/>
      <c r="C18" s="149" t="s">
        <v>136</v>
      </c>
      <c r="D18" s="150"/>
      <c r="E18" s="134"/>
      <c r="F18" s="163"/>
      <c r="G18" s="114"/>
      <c r="H18" s="169"/>
      <c r="I18" s="170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</row>
    <row r="19" spans="1:662" s="132" customFormat="1" ht="22.5" customHeight="1" x14ac:dyDescent="0.25">
      <c r="A19" s="17"/>
      <c r="B19" s="17"/>
      <c r="C19" s="149" t="s">
        <v>138</v>
      </c>
      <c r="D19" s="150"/>
      <c r="E19" s="134"/>
      <c r="F19" s="163"/>
      <c r="G19" s="114"/>
      <c r="H19" s="169"/>
      <c r="I19" s="170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</row>
    <row r="20" spans="1:662" s="132" customFormat="1" ht="22.5" customHeight="1" x14ac:dyDescent="0.25">
      <c r="A20" s="17"/>
      <c r="B20" s="17"/>
      <c r="C20" s="149" t="s">
        <v>140</v>
      </c>
      <c r="D20" s="150"/>
      <c r="E20" s="134"/>
      <c r="F20" s="163"/>
      <c r="G20" s="114"/>
      <c r="H20" s="169"/>
      <c r="I20" s="170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</row>
    <row r="21" spans="1:662" s="132" customFormat="1" ht="22.5" customHeight="1" x14ac:dyDescent="0.25">
      <c r="A21" s="17"/>
      <c r="B21" s="17"/>
      <c r="C21" s="149" t="s">
        <v>9</v>
      </c>
      <c r="D21" s="150"/>
      <c r="E21" s="134"/>
      <c r="F21" s="163"/>
      <c r="G21" s="114"/>
      <c r="H21" s="169"/>
      <c r="I21" s="170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</row>
    <row r="22" spans="1:662" s="132" customFormat="1" ht="22.5" customHeight="1" thickBot="1" x14ac:dyDescent="0.3">
      <c r="A22" s="17"/>
      <c r="B22" s="17"/>
      <c r="C22" s="151" t="s">
        <v>141</v>
      </c>
      <c r="D22" s="152"/>
      <c r="E22" s="142"/>
      <c r="F22" s="164"/>
      <c r="G22" s="112"/>
      <c r="H22" s="161"/>
      <c r="I22" s="170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</row>
    <row r="23" spans="1:662" s="132" customFormat="1" ht="22.5" customHeight="1" thickBot="1" x14ac:dyDescent="0.3">
      <c r="A23" s="17"/>
      <c r="B23" s="17"/>
      <c r="C23" s="153" t="s">
        <v>321</v>
      </c>
      <c r="D23" s="137" t="s">
        <v>332</v>
      </c>
      <c r="E23" s="138" t="s">
        <v>333</v>
      </c>
      <c r="F23" s="164"/>
      <c r="G23" s="112"/>
      <c r="H23" s="161"/>
      <c r="I23" s="170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</row>
    <row r="24" spans="1:662" s="132" customFormat="1" ht="22.5" customHeight="1" x14ac:dyDescent="0.25">
      <c r="A24" s="17"/>
      <c r="B24" s="17"/>
      <c r="C24" s="147" t="s">
        <v>324</v>
      </c>
      <c r="D24" s="148"/>
      <c r="E24" s="141"/>
      <c r="F24" s="163"/>
      <c r="G24" s="114"/>
      <c r="H24" s="169"/>
      <c r="I24" s="170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</row>
    <row r="25" spans="1:662" s="132" customFormat="1" ht="22.5" customHeight="1" x14ac:dyDescent="0.25">
      <c r="A25" s="17"/>
      <c r="B25" s="17"/>
      <c r="C25" s="149" t="s">
        <v>325</v>
      </c>
      <c r="D25" s="150"/>
      <c r="E25" s="134"/>
      <c r="F25" s="163"/>
      <c r="G25" s="114"/>
      <c r="H25" s="169"/>
      <c r="I25" s="170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</row>
    <row r="26" spans="1:662" s="132" customFormat="1" ht="22.5" customHeight="1" x14ac:dyDescent="0.25">
      <c r="A26" s="17"/>
      <c r="B26" s="17"/>
      <c r="C26" s="149" t="s">
        <v>148</v>
      </c>
      <c r="D26" s="150"/>
      <c r="E26" s="134"/>
      <c r="F26" s="163"/>
      <c r="G26" s="114"/>
      <c r="H26" s="169"/>
      <c r="I26" s="170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  <c r="QN26" s="17"/>
      <c r="QO26" s="17"/>
      <c r="QP26" s="17"/>
      <c r="QQ26" s="17"/>
      <c r="QR26" s="17"/>
      <c r="QS26" s="17"/>
      <c r="QT26" s="17"/>
      <c r="QU26" s="17"/>
      <c r="QV26" s="17"/>
      <c r="QW26" s="17"/>
      <c r="QX26" s="17"/>
      <c r="QY26" s="17"/>
      <c r="QZ26" s="17"/>
      <c r="RA26" s="17"/>
      <c r="RB26" s="17"/>
      <c r="RC26" s="17"/>
      <c r="RD26" s="17"/>
      <c r="RE26" s="17"/>
      <c r="RF26" s="17"/>
      <c r="RG26" s="17"/>
      <c r="RH26" s="17"/>
      <c r="RI26" s="17"/>
      <c r="RJ26" s="17"/>
      <c r="RK26" s="17"/>
      <c r="RL26" s="17"/>
      <c r="RM26" s="17"/>
      <c r="RN26" s="17"/>
      <c r="RO26" s="17"/>
      <c r="RP26" s="17"/>
      <c r="RQ26" s="17"/>
      <c r="RR26" s="17"/>
      <c r="RS26" s="17"/>
      <c r="RT26" s="17"/>
      <c r="RU26" s="17"/>
      <c r="RV26" s="17"/>
      <c r="RW26" s="17"/>
      <c r="RX26" s="17"/>
      <c r="RY26" s="17"/>
      <c r="RZ26" s="17"/>
      <c r="SA26" s="17"/>
      <c r="SB26" s="17"/>
      <c r="SC26" s="17"/>
      <c r="SD26" s="17"/>
      <c r="SE26" s="17"/>
      <c r="SF26" s="17"/>
      <c r="SG26" s="17"/>
      <c r="SH26" s="17"/>
      <c r="SI26" s="17"/>
      <c r="SJ26" s="17"/>
      <c r="SK26" s="17"/>
      <c r="SL26" s="17"/>
      <c r="SM26" s="17"/>
      <c r="SN26" s="17"/>
      <c r="SO26" s="17"/>
      <c r="SP26" s="17"/>
      <c r="SQ26" s="17"/>
      <c r="SR26" s="17"/>
      <c r="SS26" s="17"/>
      <c r="ST26" s="17"/>
      <c r="SU26" s="17"/>
      <c r="SV26" s="17"/>
      <c r="SW26" s="17"/>
      <c r="SX26" s="17"/>
      <c r="SY26" s="17"/>
      <c r="SZ26" s="17"/>
      <c r="TA26" s="17"/>
      <c r="TB26" s="17"/>
      <c r="TC26" s="17"/>
      <c r="TD26" s="17"/>
      <c r="TE26" s="17"/>
      <c r="TF26" s="17"/>
      <c r="TG26" s="17"/>
      <c r="TH26" s="17"/>
      <c r="TI26" s="17"/>
      <c r="TJ26" s="17"/>
      <c r="TK26" s="17"/>
      <c r="TL26" s="17"/>
      <c r="TM26" s="17"/>
      <c r="TN26" s="17"/>
      <c r="TO26" s="17"/>
      <c r="TP26" s="17"/>
      <c r="TQ26" s="17"/>
      <c r="TR26" s="17"/>
      <c r="TS26" s="17"/>
      <c r="TT26" s="17"/>
      <c r="TU26" s="17"/>
      <c r="TV26" s="17"/>
      <c r="TW26" s="17"/>
      <c r="TX26" s="17"/>
      <c r="TY26" s="17"/>
      <c r="TZ26" s="17"/>
      <c r="UA26" s="17"/>
      <c r="UB26" s="17"/>
      <c r="UC26" s="17"/>
      <c r="UD26" s="17"/>
      <c r="UE26" s="17"/>
      <c r="UF26" s="17"/>
      <c r="UG26" s="17"/>
      <c r="UH26" s="17"/>
      <c r="UI26" s="17"/>
      <c r="UJ26" s="17"/>
      <c r="UK26" s="17"/>
      <c r="UL26" s="17"/>
      <c r="UM26" s="17"/>
      <c r="UN26" s="17"/>
      <c r="UO26" s="17"/>
      <c r="UP26" s="17"/>
      <c r="UQ26" s="17"/>
      <c r="UR26" s="17"/>
      <c r="US26" s="17"/>
      <c r="UT26" s="17"/>
      <c r="UU26" s="17"/>
      <c r="UV26" s="17"/>
      <c r="UW26" s="17"/>
      <c r="UX26" s="17"/>
      <c r="UY26" s="17"/>
      <c r="UZ26" s="17"/>
      <c r="VA26" s="17"/>
      <c r="VB26" s="17"/>
      <c r="VC26" s="17"/>
      <c r="VD26" s="17"/>
      <c r="VE26" s="17"/>
      <c r="VF26" s="17"/>
      <c r="VG26" s="17"/>
      <c r="VH26" s="17"/>
      <c r="VI26" s="17"/>
      <c r="VJ26" s="17"/>
      <c r="VK26" s="17"/>
      <c r="VL26" s="17"/>
      <c r="VM26" s="17"/>
      <c r="VN26" s="17"/>
      <c r="VO26" s="17"/>
      <c r="VP26" s="17"/>
      <c r="VQ26" s="17"/>
      <c r="VR26" s="17"/>
      <c r="VS26" s="17"/>
      <c r="VT26" s="17"/>
      <c r="VU26" s="17"/>
      <c r="VV26" s="17"/>
      <c r="VW26" s="17"/>
      <c r="VX26" s="17"/>
      <c r="VY26" s="17"/>
      <c r="VZ26" s="17"/>
      <c r="WA26" s="17"/>
      <c r="WB26" s="17"/>
      <c r="WC26" s="17"/>
      <c r="WD26" s="17"/>
      <c r="WE26" s="17"/>
      <c r="WF26" s="17"/>
      <c r="WG26" s="17"/>
      <c r="WH26" s="17"/>
      <c r="WI26" s="17"/>
      <c r="WJ26" s="17"/>
      <c r="WK26" s="17"/>
      <c r="WL26" s="17"/>
      <c r="WM26" s="17"/>
      <c r="WN26" s="17"/>
      <c r="WO26" s="17"/>
      <c r="WP26" s="17"/>
      <c r="WQ26" s="17"/>
      <c r="WR26" s="17"/>
      <c r="WS26" s="17"/>
      <c r="WT26" s="17"/>
      <c r="WU26" s="17"/>
      <c r="WV26" s="17"/>
      <c r="WW26" s="17"/>
      <c r="WX26" s="17"/>
      <c r="WY26" s="17"/>
      <c r="WZ26" s="17"/>
      <c r="XA26" s="17"/>
      <c r="XB26" s="17"/>
      <c r="XC26" s="17"/>
      <c r="XD26" s="17"/>
      <c r="XE26" s="17"/>
      <c r="XF26" s="17"/>
      <c r="XG26" s="17"/>
      <c r="XH26" s="17"/>
      <c r="XI26" s="17"/>
      <c r="XJ26" s="17"/>
      <c r="XK26" s="17"/>
      <c r="XL26" s="17"/>
      <c r="XM26" s="17"/>
      <c r="XN26" s="17"/>
      <c r="XO26" s="17"/>
      <c r="XP26" s="17"/>
      <c r="XQ26" s="17"/>
      <c r="XR26" s="17"/>
      <c r="XS26" s="17"/>
      <c r="XT26" s="17"/>
      <c r="XU26" s="17"/>
      <c r="XV26" s="17"/>
      <c r="XW26" s="17"/>
      <c r="XX26" s="17"/>
      <c r="XY26" s="17"/>
      <c r="XZ26" s="17"/>
      <c r="YA26" s="17"/>
      <c r="YB26" s="17"/>
      <c r="YC26" s="17"/>
      <c r="YD26" s="17"/>
      <c r="YE26" s="17"/>
      <c r="YF26" s="17"/>
      <c r="YG26" s="17"/>
      <c r="YH26" s="17"/>
      <c r="YI26" s="17"/>
      <c r="YJ26" s="17"/>
      <c r="YK26" s="17"/>
      <c r="YL26" s="17"/>
    </row>
    <row r="27" spans="1:662" s="132" customFormat="1" ht="22.5" customHeight="1" x14ac:dyDescent="0.25">
      <c r="A27" s="17"/>
      <c r="B27" s="17"/>
      <c r="C27" s="149" t="s">
        <v>326</v>
      </c>
      <c r="D27" s="150"/>
      <c r="E27" s="134"/>
      <c r="F27" s="163"/>
      <c r="G27" s="114"/>
      <c r="H27" s="169"/>
      <c r="I27" s="170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  <c r="QE27" s="17"/>
      <c r="QF27" s="17"/>
      <c r="QG27" s="17"/>
      <c r="QH27" s="17"/>
      <c r="QI27" s="17"/>
      <c r="QJ27" s="17"/>
      <c r="QK27" s="17"/>
      <c r="QL27" s="17"/>
      <c r="QM27" s="17"/>
      <c r="QN27" s="17"/>
      <c r="QO27" s="17"/>
      <c r="QP27" s="17"/>
      <c r="QQ27" s="17"/>
      <c r="QR27" s="17"/>
      <c r="QS27" s="17"/>
      <c r="QT27" s="17"/>
      <c r="QU27" s="17"/>
      <c r="QV27" s="17"/>
      <c r="QW27" s="17"/>
      <c r="QX27" s="17"/>
      <c r="QY27" s="17"/>
      <c r="QZ27" s="17"/>
      <c r="RA27" s="17"/>
      <c r="RB27" s="17"/>
      <c r="RC27" s="17"/>
      <c r="RD27" s="17"/>
      <c r="RE27" s="17"/>
      <c r="RF27" s="17"/>
      <c r="RG27" s="17"/>
      <c r="RH27" s="17"/>
      <c r="RI27" s="17"/>
      <c r="RJ27" s="17"/>
      <c r="RK27" s="17"/>
      <c r="RL27" s="17"/>
      <c r="RM27" s="17"/>
      <c r="RN27" s="17"/>
      <c r="RO27" s="17"/>
      <c r="RP27" s="17"/>
      <c r="RQ27" s="17"/>
      <c r="RR27" s="17"/>
      <c r="RS27" s="17"/>
      <c r="RT27" s="17"/>
      <c r="RU27" s="17"/>
      <c r="RV27" s="17"/>
      <c r="RW27" s="17"/>
      <c r="RX27" s="17"/>
      <c r="RY27" s="17"/>
      <c r="RZ27" s="17"/>
      <c r="SA27" s="17"/>
      <c r="SB27" s="17"/>
      <c r="SC27" s="17"/>
      <c r="SD27" s="17"/>
      <c r="SE27" s="17"/>
      <c r="SF27" s="17"/>
      <c r="SG27" s="17"/>
      <c r="SH27" s="17"/>
      <c r="SI27" s="17"/>
      <c r="SJ27" s="17"/>
      <c r="SK27" s="17"/>
      <c r="SL27" s="17"/>
      <c r="SM27" s="17"/>
      <c r="SN27" s="17"/>
      <c r="SO27" s="17"/>
      <c r="SP27" s="17"/>
      <c r="SQ27" s="17"/>
      <c r="SR27" s="17"/>
      <c r="SS27" s="17"/>
      <c r="ST27" s="17"/>
      <c r="SU27" s="17"/>
      <c r="SV27" s="17"/>
      <c r="SW27" s="17"/>
      <c r="SX27" s="17"/>
      <c r="SY27" s="17"/>
      <c r="SZ27" s="17"/>
      <c r="TA27" s="17"/>
      <c r="TB27" s="17"/>
      <c r="TC27" s="17"/>
      <c r="TD27" s="17"/>
      <c r="TE27" s="17"/>
      <c r="TF27" s="17"/>
      <c r="TG27" s="17"/>
      <c r="TH27" s="17"/>
      <c r="TI27" s="17"/>
      <c r="TJ27" s="17"/>
      <c r="TK27" s="17"/>
      <c r="TL27" s="17"/>
      <c r="TM27" s="17"/>
      <c r="TN27" s="17"/>
      <c r="TO27" s="17"/>
      <c r="TP27" s="17"/>
      <c r="TQ27" s="17"/>
      <c r="TR27" s="17"/>
      <c r="TS27" s="17"/>
      <c r="TT27" s="17"/>
      <c r="TU27" s="17"/>
      <c r="TV27" s="17"/>
      <c r="TW27" s="17"/>
      <c r="TX27" s="17"/>
      <c r="TY27" s="17"/>
      <c r="TZ27" s="17"/>
      <c r="UA27" s="17"/>
      <c r="UB27" s="17"/>
      <c r="UC27" s="17"/>
      <c r="UD27" s="17"/>
      <c r="UE27" s="17"/>
      <c r="UF27" s="17"/>
      <c r="UG27" s="17"/>
      <c r="UH27" s="17"/>
      <c r="UI27" s="17"/>
      <c r="UJ27" s="17"/>
      <c r="UK27" s="17"/>
      <c r="UL27" s="17"/>
      <c r="UM27" s="17"/>
      <c r="UN27" s="17"/>
      <c r="UO27" s="17"/>
      <c r="UP27" s="17"/>
      <c r="UQ27" s="17"/>
      <c r="UR27" s="17"/>
      <c r="US27" s="17"/>
      <c r="UT27" s="17"/>
      <c r="UU27" s="17"/>
      <c r="UV27" s="17"/>
      <c r="UW27" s="17"/>
      <c r="UX27" s="17"/>
      <c r="UY27" s="17"/>
      <c r="UZ27" s="17"/>
      <c r="VA27" s="17"/>
      <c r="VB27" s="17"/>
      <c r="VC27" s="17"/>
      <c r="VD27" s="17"/>
      <c r="VE27" s="17"/>
      <c r="VF27" s="17"/>
      <c r="VG27" s="17"/>
      <c r="VH27" s="17"/>
      <c r="VI27" s="17"/>
      <c r="VJ27" s="17"/>
      <c r="VK27" s="17"/>
      <c r="VL27" s="17"/>
      <c r="VM27" s="17"/>
      <c r="VN27" s="17"/>
      <c r="VO27" s="17"/>
      <c r="VP27" s="17"/>
      <c r="VQ27" s="17"/>
      <c r="VR27" s="17"/>
      <c r="VS27" s="17"/>
      <c r="VT27" s="17"/>
      <c r="VU27" s="17"/>
      <c r="VV27" s="17"/>
      <c r="VW27" s="17"/>
      <c r="VX27" s="17"/>
      <c r="VY27" s="17"/>
      <c r="VZ27" s="17"/>
      <c r="WA27" s="17"/>
      <c r="WB27" s="17"/>
      <c r="WC27" s="17"/>
      <c r="WD27" s="17"/>
      <c r="WE27" s="17"/>
      <c r="WF27" s="17"/>
      <c r="WG27" s="17"/>
      <c r="WH27" s="17"/>
      <c r="WI27" s="17"/>
      <c r="WJ27" s="17"/>
      <c r="WK27" s="17"/>
      <c r="WL27" s="17"/>
      <c r="WM27" s="17"/>
      <c r="WN27" s="17"/>
      <c r="WO27" s="17"/>
      <c r="WP27" s="17"/>
      <c r="WQ27" s="17"/>
      <c r="WR27" s="17"/>
      <c r="WS27" s="17"/>
      <c r="WT27" s="17"/>
      <c r="WU27" s="17"/>
      <c r="WV27" s="17"/>
      <c r="WW27" s="17"/>
      <c r="WX27" s="17"/>
      <c r="WY27" s="17"/>
      <c r="WZ27" s="17"/>
      <c r="XA27" s="17"/>
      <c r="XB27" s="17"/>
      <c r="XC27" s="17"/>
      <c r="XD27" s="17"/>
      <c r="XE27" s="17"/>
      <c r="XF27" s="17"/>
      <c r="XG27" s="17"/>
      <c r="XH27" s="17"/>
      <c r="XI27" s="17"/>
      <c r="XJ27" s="17"/>
      <c r="XK27" s="17"/>
      <c r="XL27" s="17"/>
      <c r="XM27" s="17"/>
      <c r="XN27" s="17"/>
      <c r="XO27" s="17"/>
      <c r="XP27" s="17"/>
      <c r="XQ27" s="17"/>
      <c r="XR27" s="17"/>
      <c r="XS27" s="17"/>
      <c r="XT27" s="17"/>
      <c r="XU27" s="17"/>
      <c r="XV27" s="17"/>
      <c r="XW27" s="17"/>
      <c r="XX27" s="17"/>
      <c r="XY27" s="17"/>
      <c r="XZ27" s="17"/>
      <c r="YA27" s="17"/>
      <c r="YB27" s="17"/>
      <c r="YC27" s="17"/>
      <c r="YD27" s="17"/>
      <c r="YE27" s="17"/>
      <c r="YF27" s="17"/>
      <c r="YG27" s="17"/>
      <c r="YH27" s="17"/>
      <c r="YI27" s="17"/>
      <c r="YJ27" s="17"/>
      <c r="YK27" s="17"/>
      <c r="YL27" s="17"/>
    </row>
    <row r="28" spans="1:662" s="132" customFormat="1" ht="22.5" customHeight="1" x14ac:dyDescent="0.25">
      <c r="A28" s="17"/>
      <c r="B28" s="17"/>
      <c r="C28" s="149" t="s">
        <v>327</v>
      </c>
      <c r="D28" s="150"/>
      <c r="E28" s="134"/>
      <c r="F28" s="163"/>
      <c r="G28" s="114"/>
      <c r="H28" s="169"/>
      <c r="I28" s="170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  <c r="QN28" s="17"/>
      <c r="QO28" s="17"/>
      <c r="QP28" s="17"/>
      <c r="QQ28" s="17"/>
      <c r="QR28" s="17"/>
      <c r="QS28" s="17"/>
      <c r="QT28" s="17"/>
      <c r="QU28" s="17"/>
      <c r="QV28" s="17"/>
      <c r="QW28" s="17"/>
      <c r="QX28" s="17"/>
      <c r="QY28" s="17"/>
      <c r="QZ28" s="17"/>
      <c r="RA28" s="17"/>
      <c r="RB28" s="17"/>
      <c r="RC28" s="17"/>
      <c r="RD28" s="17"/>
      <c r="RE28" s="17"/>
      <c r="RF28" s="17"/>
      <c r="RG28" s="17"/>
      <c r="RH28" s="17"/>
      <c r="RI28" s="17"/>
      <c r="RJ28" s="17"/>
      <c r="RK28" s="17"/>
      <c r="RL28" s="17"/>
      <c r="RM28" s="17"/>
      <c r="RN28" s="17"/>
      <c r="RO28" s="17"/>
      <c r="RP28" s="17"/>
      <c r="RQ28" s="17"/>
      <c r="RR28" s="17"/>
      <c r="RS28" s="17"/>
      <c r="RT28" s="17"/>
      <c r="RU28" s="17"/>
      <c r="RV28" s="17"/>
      <c r="RW28" s="17"/>
      <c r="RX28" s="17"/>
      <c r="RY28" s="17"/>
      <c r="RZ28" s="17"/>
      <c r="SA28" s="17"/>
      <c r="SB28" s="17"/>
      <c r="SC28" s="17"/>
      <c r="SD28" s="17"/>
      <c r="SE28" s="17"/>
      <c r="SF28" s="17"/>
      <c r="SG28" s="17"/>
      <c r="SH28" s="17"/>
      <c r="SI28" s="17"/>
      <c r="SJ28" s="17"/>
      <c r="SK28" s="17"/>
      <c r="SL28" s="17"/>
      <c r="SM28" s="17"/>
      <c r="SN28" s="17"/>
      <c r="SO28" s="17"/>
      <c r="SP28" s="17"/>
      <c r="SQ28" s="17"/>
      <c r="SR28" s="17"/>
      <c r="SS28" s="17"/>
      <c r="ST28" s="17"/>
      <c r="SU28" s="17"/>
      <c r="SV28" s="17"/>
      <c r="SW28" s="17"/>
      <c r="SX28" s="17"/>
      <c r="SY28" s="17"/>
      <c r="SZ28" s="17"/>
      <c r="TA28" s="17"/>
      <c r="TB28" s="17"/>
      <c r="TC28" s="17"/>
      <c r="TD28" s="17"/>
      <c r="TE28" s="17"/>
      <c r="TF28" s="17"/>
      <c r="TG28" s="17"/>
      <c r="TH28" s="17"/>
      <c r="TI28" s="17"/>
      <c r="TJ28" s="17"/>
      <c r="TK28" s="17"/>
      <c r="TL28" s="17"/>
      <c r="TM28" s="17"/>
      <c r="TN28" s="17"/>
      <c r="TO28" s="17"/>
      <c r="TP28" s="17"/>
      <c r="TQ28" s="17"/>
      <c r="TR28" s="17"/>
      <c r="TS28" s="17"/>
      <c r="TT28" s="17"/>
      <c r="TU28" s="17"/>
      <c r="TV28" s="17"/>
      <c r="TW28" s="17"/>
      <c r="TX28" s="17"/>
      <c r="TY28" s="17"/>
      <c r="TZ28" s="17"/>
      <c r="UA28" s="17"/>
      <c r="UB28" s="17"/>
      <c r="UC28" s="17"/>
      <c r="UD28" s="17"/>
      <c r="UE28" s="17"/>
      <c r="UF28" s="17"/>
      <c r="UG28" s="17"/>
      <c r="UH28" s="17"/>
      <c r="UI28" s="17"/>
      <c r="UJ28" s="17"/>
      <c r="UK28" s="17"/>
      <c r="UL28" s="17"/>
      <c r="UM28" s="17"/>
      <c r="UN28" s="17"/>
      <c r="UO28" s="17"/>
      <c r="UP28" s="17"/>
      <c r="UQ28" s="17"/>
      <c r="UR28" s="17"/>
      <c r="US28" s="17"/>
      <c r="UT28" s="17"/>
      <c r="UU28" s="17"/>
      <c r="UV28" s="17"/>
      <c r="UW28" s="17"/>
      <c r="UX28" s="17"/>
      <c r="UY28" s="17"/>
      <c r="UZ28" s="17"/>
      <c r="VA28" s="17"/>
      <c r="VB28" s="17"/>
      <c r="VC28" s="17"/>
      <c r="VD28" s="17"/>
      <c r="VE28" s="17"/>
      <c r="VF28" s="17"/>
      <c r="VG28" s="17"/>
      <c r="VH28" s="17"/>
      <c r="VI28" s="17"/>
      <c r="VJ28" s="17"/>
      <c r="VK28" s="17"/>
      <c r="VL28" s="17"/>
      <c r="VM28" s="17"/>
      <c r="VN28" s="17"/>
      <c r="VO28" s="17"/>
      <c r="VP28" s="17"/>
      <c r="VQ28" s="17"/>
      <c r="VR28" s="17"/>
      <c r="VS28" s="17"/>
      <c r="VT28" s="17"/>
      <c r="VU28" s="17"/>
      <c r="VV28" s="17"/>
      <c r="VW28" s="17"/>
      <c r="VX28" s="17"/>
      <c r="VY28" s="17"/>
      <c r="VZ28" s="17"/>
      <c r="WA28" s="17"/>
      <c r="WB28" s="17"/>
      <c r="WC28" s="17"/>
      <c r="WD28" s="17"/>
      <c r="WE28" s="17"/>
      <c r="WF28" s="17"/>
      <c r="WG28" s="17"/>
      <c r="WH28" s="17"/>
      <c r="WI28" s="17"/>
      <c r="WJ28" s="17"/>
      <c r="WK28" s="17"/>
      <c r="WL28" s="17"/>
      <c r="WM28" s="17"/>
      <c r="WN28" s="17"/>
      <c r="WO28" s="17"/>
      <c r="WP28" s="17"/>
      <c r="WQ28" s="17"/>
      <c r="WR28" s="17"/>
      <c r="WS28" s="17"/>
      <c r="WT28" s="17"/>
      <c r="WU28" s="17"/>
      <c r="WV28" s="17"/>
      <c r="WW28" s="17"/>
      <c r="WX28" s="17"/>
      <c r="WY28" s="17"/>
      <c r="WZ28" s="17"/>
      <c r="XA28" s="17"/>
      <c r="XB28" s="17"/>
      <c r="XC28" s="17"/>
      <c r="XD28" s="17"/>
      <c r="XE28" s="17"/>
      <c r="XF28" s="17"/>
      <c r="XG28" s="17"/>
      <c r="XH28" s="17"/>
      <c r="XI28" s="17"/>
      <c r="XJ28" s="17"/>
      <c r="XK28" s="17"/>
      <c r="XL28" s="17"/>
      <c r="XM28" s="17"/>
      <c r="XN28" s="17"/>
      <c r="XO28" s="17"/>
      <c r="XP28" s="17"/>
      <c r="XQ28" s="17"/>
      <c r="XR28" s="17"/>
      <c r="XS28" s="17"/>
      <c r="XT28" s="17"/>
      <c r="XU28" s="17"/>
      <c r="XV28" s="17"/>
      <c r="XW28" s="17"/>
      <c r="XX28" s="17"/>
      <c r="XY28" s="17"/>
      <c r="XZ28" s="17"/>
      <c r="YA28" s="17"/>
      <c r="YB28" s="17"/>
      <c r="YC28" s="17"/>
      <c r="YD28" s="17"/>
      <c r="YE28" s="17"/>
      <c r="YF28" s="17"/>
      <c r="YG28" s="17"/>
      <c r="YH28" s="17"/>
      <c r="YI28" s="17"/>
      <c r="YJ28" s="17"/>
      <c r="YK28" s="17"/>
      <c r="YL28" s="17"/>
    </row>
    <row r="29" spans="1:662" s="132" customFormat="1" ht="22.5" customHeight="1" x14ac:dyDescent="0.25">
      <c r="A29" s="17"/>
      <c r="B29" s="17"/>
      <c r="C29" s="149" t="s">
        <v>328</v>
      </c>
      <c r="D29" s="150"/>
      <c r="E29" s="134"/>
      <c r="F29" s="163"/>
      <c r="G29" s="114"/>
      <c r="H29" s="169"/>
      <c r="I29" s="170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</row>
    <row r="30" spans="1:662" s="132" customFormat="1" ht="22.5" customHeight="1" thickBot="1" x14ac:dyDescent="0.3">
      <c r="A30" s="17"/>
      <c r="B30" s="17"/>
      <c r="C30" s="154" t="s">
        <v>329</v>
      </c>
      <c r="D30" s="155"/>
      <c r="E30" s="135"/>
      <c r="F30" s="164"/>
      <c r="G30" s="115"/>
      <c r="H30" s="162"/>
      <c r="I30" s="171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/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</row>
    <row r="32" spans="1:662" s="1" customFormat="1" ht="19.5" x14ac:dyDescent="0.25">
      <c r="C32" s="177" t="s">
        <v>5</v>
      </c>
      <c r="D32" s="178"/>
    </row>
    <row r="33" spans="3:4" s="1" customFormat="1" ht="15" customHeight="1" x14ac:dyDescent="0.25">
      <c r="C33" s="255"/>
      <c r="D33" s="255"/>
    </row>
  </sheetData>
  <dataConsolidate/>
  <mergeCells count="1">
    <mergeCell ref="C33:D33"/>
  </mergeCells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Normal="100" workbookViewId="0">
      <selection activeCell="E6" sqref="E6"/>
    </sheetView>
  </sheetViews>
  <sheetFormatPr baseColWidth="10" defaultColWidth="19" defaultRowHeight="15" x14ac:dyDescent="0.25"/>
  <cols>
    <col min="1" max="1" width="20.140625" style="8" customWidth="1"/>
    <col min="2" max="3" width="19" style="8"/>
    <col min="4" max="4" width="31" style="8" customWidth="1"/>
    <col min="5" max="5" width="96.7109375" style="8" customWidth="1"/>
    <col min="6" max="16384" width="19" style="8"/>
  </cols>
  <sheetData>
    <row r="1" spans="1:15" x14ac:dyDescent="0.25">
      <c r="G1" s="537" t="s">
        <v>96</v>
      </c>
      <c r="I1" s="537" t="s">
        <v>97</v>
      </c>
    </row>
    <row r="2" spans="1:15" ht="30" x14ac:dyDescent="0.25">
      <c r="A2" s="58" t="s">
        <v>14</v>
      </c>
      <c r="B2" s="58" t="s">
        <v>18</v>
      </c>
      <c r="C2" s="58" t="s">
        <v>21</v>
      </c>
      <c r="D2" s="58" t="s">
        <v>142</v>
      </c>
      <c r="E2" s="58" t="s">
        <v>98</v>
      </c>
      <c r="F2" s="58" t="s">
        <v>22</v>
      </c>
      <c r="G2" s="537"/>
      <c r="H2" s="58" t="s">
        <v>23</v>
      </c>
      <c r="I2" s="537"/>
      <c r="J2" s="58" t="s">
        <v>31</v>
      </c>
      <c r="K2" s="58" t="s">
        <v>33</v>
      </c>
      <c r="L2" s="58" t="s">
        <v>12</v>
      </c>
      <c r="M2" s="58" t="s">
        <v>13</v>
      </c>
      <c r="N2" s="58" t="s">
        <v>36</v>
      </c>
      <c r="O2" s="58" t="s">
        <v>38</v>
      </c>
    </row>
    <row r="3" spans="1:15" ht="30" x14ac:dyDescent="0.25">
      <c r="A3" s="8" t="s">
        <v>9</v>
      </c>
      <c r="B3" s="8" t="s">
        <v>19</v>
      </c>
      <c r="C3" s="8" t="s">
        <v>137</v>
      </c>
      <c r="D3" s="8" t="s">
        <v>146</v>
      </c>
      <c r="E3" s="8" t="s">
        <v>197</v>
      </c>
      <c r="F3" s="8" t="s">
        <v>99</v>
      </c>
      <c r="G3" s="59">
        <v>5</v>
      </c>
      <c r="H3" s="8" t="s">
        <v>100</v>
      </c>
      <c r="I3" s="59">
        <v>5</v>
      </c>
      <c r="J3" s="8" t="s">
        <v>32</v>
      </c>
      <c r="K3" s="8" t="s">
        <v>6</v>
      </c>
      <c r="L3" s="8" t="s">
        <v>113</v>
      </c>
      <c r="M3" s="8" t="s">
        <v>115</v>
      </c>
      <c r="N3" s="8" t="s">
        <v>37</v>
      </c>
      <c r="O3" s="8" t="s">
        <v>8</v>
      </c>
    </row>
    <row r="4" spans="1:15" ht="30" x14ac:dyDescent="0.25">
      <c r="A4" s="8" t="s">
        <v>122</v>
      </c>
      <c r="B4" s="8" t="s">
        <v>133</v>
      </c>
      <c r="C4" s="8" t="s">
        <v>136</v>
      </c>
      <c r="D4" s="8" t="s">
        <v>147</v>
      </c>
      <c r="E4" s="8" t="s">
        <v>156</v>
      </c>
      <c r="F4" s="8" t="s">
        <v>101</v>
      </c>
      <c r="G4" s="59">
        <v>4</v>
      </c>
      <c r="H4" s="8" t="s">
        <v>88</v>
      </c>
      <c r="I4" s="59">
        <v>4</v>
      </c>
      <c r="J4" s="8" t="s">
        <v>2</v>
      </c>
      <c r="K4" s="8" t="s">
        <v>34</v>
      </c>
      <c r="L4" s="8" t="s">
        <v>114</v>
      </c>
      <c r="M4" s="8" t="s">
        <v>116</v>
      </c>
      <c r="N4" s="8" t="s">
        <v>118</v>
      </c>
      <c r="O4" s="8" t="s">
        <v>7</v>
      </c>
    </row>
    <row r="5" spans="1:15" ht="30" x14ac:dyDescent="0.25">
      <c r="A5" s="8" t="s">
        <v>10</v>
      </c>
      <c r="B5" s="8" t="s">
        <v>134</v>
      </c>
      <c r="C5" s="8" t="s">
        <v>138</v>
      </c>
      <c r="D5" s="8" t="s">
        <v>148</v>
      </c>
      <c r="E5" s="8" t="s">
        <v>157</v>
      </c>
      <c r="F5" s="8" t="s">
        <v>87</v>
      </c>
      <c r="G5" s="59">
        <v>3</v>
      </c>
      <c r="H5" s="8" t="s">
        <v>102</v>
      </c>
      <c r="I5" s="59">
        <v>3</v>
      </c>
      <c r="J5" s="8" t="s">
        <v>4</v>
      </c>
      <c r="L5" s="8" t="s">
        <v>117</v>
      </c>
      <c r="M5" s="8" t="s">
        <v>117</v>
      </c>
      <c r="N5" s="8" t="s">
        <v>39</v>
      </c>
    </row>
    <row r="6" spans="1:15" ht="30" x14ac:dyDescent="0.25">
      <c r="A6" s="8" t="s">
        <v>16</v>
      </c>
      <c r="B6" s="8" t="s">
        <v>17</v>
      </c>
      <c r="C6" s="8" t="s">
        <v>140</v>
      </c>
      <c r="D6" s="8" t="s">
        <v>149</v>
      </c>
      <c r="E6" s="8" t="s">
        <v>158</v>
      </c>
      <c r="F6" s="8" t="s">
        <v>89</v>
      </c>
      <c r="G6" s="59">
        <v>2</v>
      </c>
      <c r="H6" s="8" t="s">
        <v>103</v>
      </c>
      <c r="I6" s="59">
        <v>2</v>
      </c>
      <c r="J6" s="8" t="s">
        <v>1</v>
      </c>
      <c r="N6" s="8" t="s">
        <v>119</v>
      </c>
    </row>
    <row r="7" spans="1:15" ht="30" x14ac:dyDescent="0.25">
      <c r="A7" s="8" t="s">
        <v>17</v>
      </c>
      <c r="B7" s="8" t="s">
        <v>20</v>
      </c>
      <c r="C7" s="8" t="s">
        <v>139</v>
      </c>
      <c r="D7" s="8" t="s">
        <v>150</v>
      </c>
      <c r="E7" s="8" t="s">
        <v>159</v>
      </c>
      <c r="F7" s="8" t="s">
        <v>155</v>
      </c>
      <c r="G7" s="59">
        <v>1</v>
      </c>
      <c r="H7" s="8" t="s">
        <v>104</v>
      </c>
      <c r="I7" s="59">
        <v>1</v>
      </c>
    </row>
    <row r="8" spans="1:15" ht="30" x14ac:dyDescent="0.25">
      <c r="A8" s="8" t="s">
        <v>15</v>
      </c>
      <c r="B8" s="8" t="s">
        <v>135</v>
      </c>
      <c r="C8" s="8" t="s">
        <v>141</v>
      </c>
      <c r="D8" s="8" t="s">
        <v>151</v>
      </c>
      <c r="E8" s="8" t="s">
        <v>160</v>
      </c>
    </row>
    <row r="9" spans="1:15" ht="30" x14ac:dyDescent="0.25">
      <c r="A9" s="8" t="s">
        <v>123</v>
      </c>
      <c r="B9" s="8" t="s">
        <v>40</v>
      </c>
      <c r="C9" s="8" t="s">
        <v>40</v>
      </c>
      <c r="D9" s="8" t="s">
        <v>152</v>
      </c>
      <c r="E9" s="8" t="s">
        <v>161</v>
      </c>
    </row>
    <row r="10" spans="1:15" ht="30" x14ac:dyDescent="0.25">
      <c r="A10" s="8" t="s">
        <v>45</v>
      </c>
      <c r="D10" s="8" t="s">
        <v>40</v>
      </c>
      <c r="E10" s="8" t="s">
        <v>165</v>
      </c>
    </row>
    <row r="11" spans="1:15" x14ac:dyDescent="0.25">
      <c r="A11" s="8" t="s">
        <v>124</v>
      </c>
      <c r="E11" s="8" t="s">
        <v>166</v>
      </c>
    </row>
    <row r="12" spans="1:15" x14ac:dyDescent="0.25">
      <c r="A12" s="8" t="s">
        <v>20</v>
      </c>
      <c r="E12" s="8" t="s">
        <v>167</v>
      </c>
    </row>
    <row r="13" spans="1:15" x14ac:dyDescent="0.25">
      <c r="E13" s="8" t="s">
        <v>168</v>
      </c>
    </row>
    <row r="14" spans="1:15" x14ac:dyDescent="0.25">
      <c r="A14" s="8" t="s">
        <v>110</v>
      </c>
      <c r="E14" s="8" t="s">
        <v>169</v>
      </c>
    </row>
    <row r="15" spans="1:15" x14ac:dyDescent="0.25">
      <c r="E15" s="8" t="s">
        <v>162</v>
      </c>
    </row>
    <row r="16" spans="1:15" x14ac:dyDescent="0.25">
      <c r="E16" s="8" t="s">
        <v>170</v>
      </c>
    </row>
    <row r="17" spans="5:5" x14ac:dyDescent="0.25">
      <c r="E17" s="8" t="s">
        <v>163</v>
      </c>
    </row>
    <row r="18" spans="5:5" x14ac:dyDescent="0.25">
      <c r="E18" s="8" t="s">
        <v>164</v>
      </c>
    </row>
    <row r="19" spans="5:5" x14ac:dyDescent="0.25">
      <c r="E19" s="8" t="s">
        <v>171</v>
      </c>
    </row>
    <row r="20" spans="5:5" x14ac:dyDescent="0.25">
      <c r="E20" s="8" t="s">
        <v>172</v>
      </c>
    </row>
    <row r="21" spans="5:5" x14ac:dyDescent="0.25">
      <c r="E21" s="8" t="s">
        <v>173</v>
      </c>
    </row>
    <row r="22" spans="5:5" x14ac:dyDescent="0.25">
      <c r="E22" s="8" t="s">
        <v>174</v>
      </c>
    </row>
    <row r="23" spans="5:5" x14ac:dyDescent="0.25">
      <c r="E23" s="8" t="s">
        <v>175</v>
      </c>
    </row>
    <row r="24" spans="5:5" x14ac:dyDescent="0.25">
      <c r="E24" s="8" t="s">
        <v>176</v>
      </c>
    </row>
    <row r="25" spans="5:5" x14ac:dyDescent="0.25">
      <c r="E25" s="8" t="s">
        <v>177</v>
      </c>
    </row>
    <row r="26" spans="5:5" x14ac:dyDescent="0.25">
      <c r="E26" s="8" t="s">
        <v>178</v>
      </c>
    </row>
    <row r="27" spans="5:5" x14ac:dyDescent="0.25">
      <c r="E27" s="8" t="s">
        <v>179</v>
      </c>
    </row>
    <row r="28" spans="5:5" x14ac:dyDescent="0.25">
      <c r="E28" s="8" t="s">
        <v>180</v>
      </c>
    </row>
    <row r="29" spans="5:5" x14ac:dyDescent="0.25">
      <c r="E29" s="8" t="s">
        <v>181</v>
      </c>
    </row>
    <row r="30" spans="5:5" x14ac:dyDescent="0.25">
      <c r="E30" s="8" t="s">
        <v>182</v>
      </c>
    </row>
    <row r="31" spans="5:5" ht="30" x14ac:dyDescent="0.25">
      <c r="E31" s="8" t="s">
        <v>183</v>
      </c>
    </row>
    <row r="32" spans="5:5" ht="30" x14ac:dyDescent="0.25">
      <c r="E32" s="8" t="s">
        <v>184</v>
      </c>
    </row>
    <row r="33" spans="5:5" x14ac:dyDescent="0.25">
      <c r="E33" s="8" t="s">
        <v>185</v>
      </c>
    </row>
    <row r="34" spans="5:5" x14ac:dyDescent="0.25">
      <c r="E34" s="8" t="s">
        <v>186</v>
      </c>
    </row>
    <row r="35" spans="5:5" x14ac:dyDescent="0.25">
      <c r="E35" s="8" t="s">
        <v>187</v>
      </c>
    </row>
    <row r="36" spans="5:5" x14ac:dyDescent="0.25">
      <c r="E36" s="8" t="s">
        <v>188</v>
      </c>
    </row>
    <row r="37" spans="5:5" x14ac:dyDescent="0.25">
      <c r="E37" s="8" t="s">
        <v>189</v>
      </c>
    </row>
    <row r="38" spans="5:5" x14ac:dyDescent="0.25">
      <c r="E38" s="8" t="s">
        <v>190</v>
      </c>
    </row>
    <row r="39" spans="5:5" x14ac:dyDescent="0.25">
      <c r="E39" s="8" t="s">
        <v>191</v>
      </c>
    </row>
    <row r="40" spans="5:5" x14ac:dyDescent="0.25">
      <c r="E40" s="8" t="s">
        <v>192</v>
      </c>
    </row>
    <row r="41" spans="5:5" x14ac:dyDescent="0.25">
      <c r="E41" s="8" t="s">
        <v>193</v>
      </c>
    </row>
    <row r="42" spans="5:5" x14ac:dyDescent="0.25">
      <c r="E42" s="8" t="s">
        <v>194</v>
      </c>
    </row>
    <row r="43" spans="5:5" x14ac:dyDescent="0.25">
      <c r="E43" s="8" t="s">
        <v>195</v>
      </c>
    </row>
    <row r="44" spans="5:5" x14ac:dyDescent="0.25">
      <c r="E44" s="8" t="s">
        <v>196</v>
      </c>
    </row>
  </sheetData>
  <mergeCells count="2">
    <mergeCell ref="G1:G2"/>
    <mergeCell ref="I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AH17"/>
  <sheetViews>
    <sheetView tabSelected="1" topLeftCell="AN1" zoomScale="70" zoomScaleNormal="70" workbookViewId="0">
      <selection activeCell="BA5" sqref="BA5:BD6"/>
    </sheetView>
  </sheetViews>
  <sheetFormatPr baseColWidth="10" defaultRowHeight="15" x14ac:dyDescent="0.25"/>
  <cols>
    <col min="1" max="1" width="2.140625" customWidth="1"/>
    <col min="2" max="2" width="10.85546875" style="10" customWidth="1"/>
    <col min="3" max="3" width="19.85546875" style="11" customWidth="1"/>
    <col min="4" max="4" width="20.5703125" style="12" customWidth="1"/>
    <col min="5" max="5" width="13.7109375" style="12" customWidth="1"/>
    <col min="6" max="6" width="13.140625" style="12" customWidth="1"/>
    <col min="7" max="7" width="13.5703125" style="12" customWidth="1"/>
    <col min="8" max="8" width="14.42578125" style="12" customWidth="1"/>
    <col min="9" max="9" width="6.140625" style="13" customWidth="1"/>
    <col min="10" max="10" width="21.28515625" style="13" customWidth="1"/>
    <col min="11" max="11" width="17.42578125" style="14" customWidth="1"/>
    <col min="12" max="12" width="13" style="14" customWidth="1"/>
    <col min="13" max="13" width="14" style="14" customWidth="1"/>
    <col min="14" max="14" width="22.42578125" style="15" customWidth="1"/>
    <col min="15" max="15" width="14.28515625" style="13" customWidth="1"/>
    <col min="16" max="16" width="15.28515625" style="13" customWidth="1"/>
    <col min="17" max="17" width="15.140625" style="13" customWidth="1"/>
    <col min="18" max="18" width="11" style="13" customWidth="1"/>
    <col min="19" max="19" width="12.42578125" style="13" customWidth="1"/>
    <col min="20" max="20" width="11.7109375" style="13" customWidth="1"/>
    <col min="21" max="21" width="16.42578125" style="17" customWidth="1"/>
    <col min="22" max="22" width="11" style="16" customWidth="1"/>
    <col min="23" max="29" width="15.140625" style="25" customWidth="1"/>
    <col min="30" max="30" width="9.42578125" style="25" customWidth="1"/>
    <col min="31" max="31" width="13.42578125" style="25" customWidth="1"/>
    <col min="32" max="32" width="12.42578125" style="25" customWidth="1"/>
    <col min="33" max="33" width="11.5703125" style="25" customWidth="1"/>
    <col min="34" max="34" width="12.140625" style="25" customWidth="1"/>
    <col min="35" max="35" width="11.28515625" style="25" customWidth="1"/>
    <col min="36" max="36" width="14.42578125" style="13" customWidth="1"/>
    <col min="37" max="37" width="15.5703125" style="13" customWidth="1"/>
    <col min="38" max="38" width="13.85546875" style="18" customWidth="1"/>
    <col min="39" max="39" width="16.7109375" style="13" customWidth="1"/>
    <col min="40" max="40" width="13.7109375" style="18" customWidth="1"/>
    <col min="41" max="41" width="14" style="13" customWidth="1"/>
    <col min="42" max="42" width="10" style="13" customWidth="1"/>
    <col min="43" max="43" width="14.85546875" style="18" customWidth="1"/>
    <col min="44" max="44" width="12.140625" style="18" customWidth="1"/>
    <col min="45" max="45" width="11" style="19" customWidth="1"/>
    <col min="46" max="46" width="11.28515625" style="19" customWidth="1"/>
    <col min="47" max="47" width="19.140625" style="14" customWidth="1"/>
    <col min="48" max="48" width="12.28515625" style="14" customWidth="1"/>
    <col min="49" max="49" width="7.28515625" style="14" customWidth="1"/>
    <col min="50" max="50" width="13" style="14" customWidth="1"/>
    <col min="51" max="51" width="13.140625" style="14" customWidth="1"/>
    <col min="52" max="52" width="11.7109375" style="14" customWidth="1"/>
    <col min="53" max="53" width="19.140625" style="14" customWidth="1"/>
    <col min="54" max="54" width="20.5703125" style="17" customWidth="1"/>
    <col min="55" max="55" width="15.7109375" style="14" customWidth="1"/>
    <col min="56" max="56" width="15.140625" style="14" customWidth="1"/>
  </cols>
  <sheetData>
    <row r="1" spans="1:710" ht="18.75" customHeight="1" thickBot="1" x14ac:dyDescent="0.3">
      <c r="BC1" s="290"/>
      <c r="BD1" s="290"/>
    </row>
    <row r="2" spans="1:710" ht="12" customHeight="1" x14ac:dyDescent="0.25">
      <c r="B2" s="220"/>
      <c r="C2" s="221"/>
      <c r="D2" s="222"/>
      <c r="E2" s="222"/>
      <c r="F2" s="222"/>
      <c r="G2" s="222"/>
      <c r="H2" s="222"/>
      <c r="I2" s="223"/>
      <c r="J2" s="223"/>
      <c r="K2" s="224"/>
      <c r="L2" s="224"/>
      <c r="M2" s="224"/>
      <c r="N2" s="225"/>
      <c r="O2" s="223"/>
      <c r="P2" s="223"/>
      <c r="Q2" s="223"/>
      <c r="R2" s="223"/>
      <c r="S2" s="223"/>
      <c r="T2" s="223"/>
      <c r="U2" s="226"/>
      <c r="V2" s="227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3"/>
      <c r="AK2" s="223"/>
      <c r="AL2" s="229"/>
      <c r="AM2" s="223"/>
      <c r="AN2" s="229"/>
      <c r="AO2" s="223"/>
      <c r="AP2" s="223"/>
      <c r="AQ2" s="229"/>
      <c r="AR2" s="229"/>
      <c r="AS2" s="230"/>
      <c r="AT2" s="230"/>
      <c r="AU2" s="224"/>
      <c r="AV2" s="224"/>
      <c r="AW2" s="224"/>
      <c r="AX2" s="224"/>
      <c r="AY2" s="224"/>
      <c r="AZ2" s="224"/>
      <c r="BA2" s="261" t="s">
        <v>391</v>
      </c>
      <c r="BB2" s="262"/>
      <c r="BC2" s="262"/>
      <c r="BD2" s="263"/>
    </row>
    <row r="3" spans="1:710" ht="12" customHeight="1" x14ac:dyDescent="0.25">
      <c r="B3" s="231"/>
      <c r="C3" s="232"/>
      <c r="D3" s="233"/>
      <c r="E3" s="233"/>
      <c r="F3" s="233"/>
      <c r="G3" s="233"/>
      <c r="H3" s="233"/>
      <c r="I3" s="234"/>
      <c r="J3" s="234"/>
      <c r="K3" s="235"/>
      <c r="L3" s="235"/>
      <c r="M3" s="235"/>
      <c r="N3" s="236"/>
      <c r="O3" s="234"/>
      <c r="P3" s="234"/>
      <c r="Q3" s="234"/>
      <c r="R3" s="234"/>
      <c r="S3" s="234"/>
      <c r="T3" s="234"/>
      <c r="U3" s="237"/>
      <c r="V3" s="238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4"/>
      <c r="AK3" s="234"/>
      <c r="AL3" s="240"/>
      <c r="AM3" s="234"/>
      <c r="AN3" s="240"/>
      <c r="AO3" s="234"/>
      <c r="AP3" s="234"/>
      <c r="AQ3" s="240"/>
      <c r="AR3" s="240"/>
      <c r="AS3" s="241"/>
      <c r="AT3" s="241"/>
      <c r="AU3" s="235"/>
      <c r="AV3" s="235"/>
      <c r="AW3" s="235"/>
      <c r="AX3" s="235"/>
      <c r="AY3" s="235"/>
      <c r="AZ3" s="235"/>
      <c r="BA3" s="264"/>
      <c r="BB3" s="265"/>
      <c r="BC3" s="265"/>
      <c r="BD3" s="266"/>
    </row>
    <row r="4" spans="1:710" ht="21.75" customHeight="1" thickBot="1" x14ac:dyDescent="0.3">
      <c r="B4" s="231"/>
      <c r="C4" s="232"/>
      <c r="D4" s="233"/>
      <c r="E4" s="233"/>
      <c r="F4" s="233"/>
      <c r="G4" s="233"/>
      <c r="H4" s="233"/>
      <c r="I4" s="234"/>
      <c r="J4" s="234"/>
      <c r="K4" s="235"/>
      <c r="L4" s="235"/>
      <c r="M4" s="235"/>
      <c r="N4" s="242" t="s">
        <v>393</v>
      </c>
      <c r="O4" s="234"/>
      <c r="P4" s="234"/>
      <c r="Q4" s="234"/>
      <c r="R4" s="234"/>
      <c r="S4" s="234"/>
      <c r="T4" s="234"/>
      <c r="U4" s="237"/>
      <c r="V4" s="238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4"/>
      <c r="AK4" s="234"/>
      <c r="AL4" s="240"/>
      <c r="AM4" s="234"/>
      <c r="AN4" s="240"/>
      <c r="AO4" s="234"/>
      <c r="AP4" s="234"/>
      <c r="AQ4" s="240"/>
      <c r="AR4" s="240"/>
      <c r="AS4" s="241"/>
      <c r="AT4" s="241"/>
      <c r="AU4" s="235"/>
      <c r="AV4" s="235"/>
      <c r="AW4" s="235"/>
      <c r="AX4" s="235"/>
      <c r="AY4" s="235"/>
      <c r="AZ4" s="235"/>
      <c r="BA4" s="264"/>
      <c r="BB4" s="265"/>
      <c r="BC4" s="265"/>
      <c r="BD4" s="266"/>
    </row>
    <row r="5" spans="1:710" ht="20.25" customHeight="1" x14ac:dyDescent="0.25">
      <c r="B5" s="231"/>
      <c r="C5" s="232"/>
      <c r="D5" s="233"/>
      <c r="E5" s="233"/>
      <c r="F5" s="233"/>
      <c r="G5" s="233"/>
      <c r="H5" s="233"/>
      <c r="I5" s="234"/>
      <c r="J5" s="234"/>
      <c r="K5" s="240"/>
      <c r="L5" s="240"/>
      <c r="M5" s="240"/>
      <c r="N5" s="236"/>
      <c r="O5" s="234"/>
      <c r="P5" s="234"/>
      <c r="Q5" s="234"/>
      <c r="R5" s="234"/>
      <c r="S5" s="234"/>
      <c r="T5" s="234"/>
      <c r="U5" s="237"/>
      <c r="V5" s="238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4"/>
      <c r="AK5" s="234"/>
      <c r="AL5" s="240"/>
      <c r="AM5" s="234"/>
      <c r="AN5" s="240"/>
      <c r="AO5" s="234"/>
      <c r="AP5" s="234"/>
      <c r="AQ5" s="240"/>
      <c r="AR5" s="240"/>
      <c r="AS5" s="241"/>
      <c r="AT5" s="241"/>
      <c r="AU5" s="235"/>
      <c r="AV5" s="235"/>
      <c r="AW5" s="235"/>
      <c r="AX5" s="235"/>
      <c r="AY5" s="235"/>
      <c r="AZ5" s="235"/>
      <c r="BA5" s="261" t="s">
        <v>392</v>
      </c>
      <c r="BB5" s="262"/>
      <c r="BC5" s="262"/>
      <c r="BD5" s="263"/>
    </row>
    <row r="6" spans="1:710" ht="17.25" customHeight="1" thickBot="1" x14ac:dyDescent="0.3">
      <c r="B6" s="243"/>
      <c r="C6" s="244"/>
      <c r="D6" s="245"/>
      <c r="E6" s="245"/>
      <c r="F6" s="245"/>
      <c r="G6" s="245"/>
      <c r="H6" s="245"/>
      <c r="I6" s="246"/>
      <c r="J6" s="246"/>
      <c r="K6" s="247"/>
      <c r="L6" s="247"/>
      <c r="M6" s="247"/>
      <c r="N6" s="248"/>
      <c r="O6" s="246"/>
      <c r="P6" s="246"/>
      <c r="Q6" s="246"/>
      <c r="R6" s="246"/>
      <c r="S6" s="246"/>
      <c r="T6" s="246"/>
      <c r="U6" s="249"/>
      <c r="V6" s="250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46"/>
      <c r="AK6" s="246"/>
      <c r="AL6" s="252"/>
      <c r="AM6" s="246"/>
      <c r="AN6" s="252"/>
      <c r="AO6" s="246"/>
      <c r="AP6" s="246"/>
      <c r="AQ6" s="252"/>
      <c r="AR6" s="252"/>
      <c r="AS6" s="253"/>
      <c r="AT6" s="253"/>
      <c r="AU6" s="247"/>
      <c r="AV6" s="247"/>
      <c r="AW6" s="247"/>
      <c r="AX6" s="247"/>
      <c r="AY6" s="247"/>
      <c r="AZ6" s="247"/>
      <c r="BA6" s="264"/>
      <c r="BB6" s="265"/>
      <c r="BC6" s="265"/>
      <c r="BD6" s="266"/>
    </row>
    <row r="7" spans="1:710" ht="20.25" customHeight="1" thickBot="1" x14ac:dyDescent="0.3">
      <c r="B7" s="291" t="s">
        <v>78</v>
      </c>
      <c r="C7" s="292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4"/>
      <c r="O7" s="295" t="s">
        <v>79</v>
      </c>
      <c r="P7" s="296"/>
      <c r="Q7" s="296"/>
      <c r="R7" s="296"/>
      <c r="S7" s="296"/>
      <c r="T7" s="296"/>
      <c r="U7" s="296"/>
      <c r="V7" s="296"/>
      <c r="W7" s="296"/>
      <c r="X7" s="296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  <c r="AK7" s="296"/>
      <c r="AL7" s="296"/>
      <c r="AM7" s="296"/>
      <c r="AN7" s="296"/>
      <c r="AO7" s="296"/>
      <c r="AP7" s="297"/>
      <c r="AQ7" s="298" t="s">
        <v>109</v>
      </c>
      <c r="AR7" s="301" t="s">
        <v>80</v>
      </c>
      <c r="AS7" s="304" t="s">
        <v>279</v>
      </c>
      <c r="AT7" s="304"/>
      <c r="AU7" s="304"/>
      <c r="AV7" s="304"/>
      <c r="AW7" s="304"/>
      <c r="AX7" s="304"/>
      <c r="AY7" s="304"/>
      <c r="AZ7" s="304"/>
      <c r="BA7" s="304"/>
      <c r="BB7" s="304"/>
      <c r="BC7" s="304"/>
      <c r="BD7" s="305"/>
    </row>
    <row r="8" spans="1:710" ht="19.5" customHeight="1" thickBot="1" x14ac:dyDescent="0.3">
      <c r="B8" s="308" t="s">
        <v>46</v>
      </c>
      <c r="C8" s="311" t="s">
        <v>47</v>
      </c>
      <c r="D8" s="314" t="s">
        <v>111</v>
      </c>
      <c r="E8" s="317" t="s">
        <v>153</v>
      </c>
      <c r="F8" s="317"/>
      <c r="G8" s="317"/>
      <c r="H8" s="318" t="s">
        <v>120</v>
      </c>
      <c r="I8" s="320" t="s">
        <v>3</v>
      </c>
      <c r="J8" s="320" t="s">
        <v>48</v>
      </c>
      <c r="K8" s="320" t="s">
        <v>81</v>
      </c>
      <c r="L8" s="320" t="s">
        <v>82</v>
      </c>
      <c r="M8" s="350" t="s">
        <v>121</v>
      </c>
      <c r="N8" s="351" t="s">
        <v>407</v>
      </c>
      <c r="O8" s="354" t="s">
        <v>49</v>
      </c>
      <c r="P8" s="355"/>
      <c r="Q8" s="355"/>
      <c r="R8" s="355"/>
      <c r="S8" s="355"/>
      <c r="T8" s="356"/>
      <c r="U8" s="357" t="s">
        <v>154</v>
      </c>
      <c r="V8" s="358"/>
      <c r="W8" s="358"/>
      <c r="X8" s="358"/>
      <c r="Y8" s="358"/>
      <c r="Z8" s="358"/>
      <c r="AA8" s="358"/>
      <c r="AB8" s="358"/>
      <c r="AC8" s="358"/>
      <c r="AD8" s="358"/>
      <c r="AE8" s="359"/>
      <c r="AF8" s="359"/>
      <c r="AG8" s="359"/>
      <c r="AH8" s="358"/>
      <c r="AI8" s="358"/>
      <c r="AJ8" s="358"/>
      <c r="AK8" s="358"/>
      <c r="AL8" s="358"/>
      <c r="AM8" s="358"/>
      <c r="AN8" s="358"/>
      <c r="AO8" s="358"/>
      <c r="AP8" s="360"/>
      <c r="AQ8" s="299"/>
      <c r="AR8" s="302"/>
      <c r="AS8" s="306"/>
      <c r="AT8" s="306"/>
      <c r="AU8" s="306"/>
      <c r="AV8" s="306"/>
      <c r="AW8" s="306"/>
      <c r="AX8" s="306"/>
      <c r="AY8" s="306"/>
      <c r="AZ8" s="306"/>
      <c r="BA8" s="306"/>
      <c r="BB8" s="306"/>
      <c r="BC8" s="306"/>
      <c r="BD8" s="307"/>
    </row>
    <row r="9" spans="1:710" ht="26.25" customHeight="1" thickBot="1" x14ac:dyDescent="0.3">
      <c r="B9" s="309"/>
      <c r="C9" s="312"/>
      <c r="D9" s="315"/>
      <c r="E9" s="267" t="s">
        <v>144</v>
      </c>
      <c r="F9" s="267" t="s">
        <v>145</v>
      </c>
      <c r="G9" s="267" t="s">
        <v>143</v>
      </c>
      <c r="H9" s="319"/>
      <c r="I9" s="321"/>
      <c r="J9" s="321"/>
      <c r="K9" s="321"/>
      <c r="L9" s="321"/>
      <c r="M9" s="321"/>
      <c r="N9" s="352"/>
      <c r="O9" s="361" t="s">
        <v>50</v>
      </c>
      <c r="P9" s="362"/>
      <c r="Q9" s="362"/>
      <c r="R9" s="362"/>
      <c r="S9" s="362"/>
      <c r="T9" s="363"/>
      <c r="U9" s="327" t="s">
        <v>51</v>
      </c>
      <c r="V9" s="346" t="s">
        <v>52</v>
      </c>
      <c r="W9" s="213" t="s">
        <v>212</v>
      </c>
      <c r="X9" s="213" t="s">
        <v>213</v>
      </c>
      <c r="Y9" s="213" t="s">
        <v>214</v>
      </c>
      <c r="Z9" s="213" t="s">
        <v>215</v>
      </c>
      <c r="AA9" s="213" t="s">
        <v>216</v>
      </c>
      <c r="AB9" s="213" t="s">
        <v>218</v>
      </c>
      <c r="AC9" s="213" t="s">
        <v>217</v>
      </c>
      <c r="AD9" s="348" t="s">
        <v>309</v>
      </c>
      <c r="AE9" s="365" t="s">
        <v>310</v>
      </c>
      <c r="AF9" s="365" t="s">
        <v>311</v>
      </c>
      <c r="AG9" s="365" t="s">
        <v>313</v>
      </c>
      <c r="AH9" s="348" t="s">
        <v>314</v>
      </c>
      <c r="AI9" s="348" t="s">
        <v>312</v>
      </c>
      <c r="AJ9" s="325" t="s">
        <v>112</v>
      </c>
      <c r="AK9" s="326"/>
      <c r="AL9" s="327" t="s">
        <v>53</v>
      </c>
      <c r="AM9" s="328"/>
      <c r="AN9" s="328"/>
      <c r="AO9" s="328"/>
      <c r="AP9" s="325"/>
      <c r="AQ9" s="299"/>
      <c r="AR9" s="302"/>
      <c r="AS9" s="366" t="s">
        <v>54</v>
      </c>
      <c r="AT9" s="367"/>
      <c r="AU9" s="367"/>
      <c r="AV9" s="367"/>
      <c r="AW9" s="367"/>
      <c r="AX9" s="367"/>
      <c r="AY9" s="367"/>
      <c r="AZ9" s="368"/>
      <c r="BA9" s="323" t="s">
        <v>280</v>
      </c>
      <c r="BB9" s="323"/>
      <c r="BC9" s="323"/>
      <c r="BD9" s="324"/>
    </row>
    <row r="10" spans="1:710" ht="39.75" customHeight="1" thickBot="1" x14ac:dyDescent="0.3">
      <c r="B10" s="310"/>
      <c r="C10" s="313"/>
      <c r="D10" s="316"/>
      <c r="E10" s="268"/>
      <c r="F10" s="268"/>
      <c r="G10" s="268"/>
      <c r="H10" s="319"/>
      <c r="I10" s="322"/>
      <c r="J10" s="322"/>
      <c r="K10" s="322"/>
      <c r="L10" s="322"/>
      <c r="M10" s="322"/>
      <c r="N10" s="353"/>
      <c r="O10" s="217" t="s">
        <v>12</v>
      </c>
      <c r="P10" s="218" t="s">
        <v>83</v>
      </c>
      <c r="Q10" s="218" t="s">
        <v>0</v>
      </c>
      <c r="R10" s="218" t="s">
        <v>13</v>
      </c>
      <c r="S10" s="218" t="s">
        <v>84</v>
      </c>
      <c r="T10" s="219" t="s">
        <v>74</v>
      </c>
      <c r="U10" s="364"/>
      <c r="V10" s="347"/>
      <c r="W10" s="214" t="s">
        <v>127</v>
      </c>
      <c r="X10" s="214" t="s">
        <v>126</v>
      </c>
      <c r="Y10" s="214" t="s">
        <v>125</v>
      </c>
      <c r="Z10" s="214" t="s">
        <v>219</v>
      </c>
      <c r="AA10" s="214" t="s">
        <v>128</v>
      </c>
      <c r="AB10" s="214" t="s">
        <v>129</v>
      </c>
      <c r="AC10" s="214" t="s">
        <v>130</v>
      </c>
      <c r="AD10" s="349"/>
      <c r="AE10" s="349"/>
      <c r="AF10" s="349"/>
      <c r="AG10" s="349"/>
      <c r="AH10" s="349"/>
      <c r="AI10" s="349"/>
      <c r="AJ10" s="215" t="s">
        <v>12</v>
      </c>
      <c r="AK10" s="216" t="s">
        <v>13</v>
      </c>
      <c r="AL10" s="196" t="s">
        <v>12</v>
      </c>
      <c r="AM10" s="197" t="s">
        <v>85</v>
      </c>
      <c r="AN10" s="197" t="s">
        <v>13</v>
      </c>
      <c r="AO10" s="197" t="s">
        <v>86</v>
      </c>
      <c r="AP10" s="198" t="s">
        <v>74</v>
      </c>
      <c r="AQ10" s="300"/>
      <c r="AR10" s="303"/>
      <c r="AS10" s="199" t="s">
        <v>105</v>
      </c>
      <c r="AT10" s="200" t="s">
        <v>106</v>
      </c>
      <c r="AU10" s="201" t="s">
        <v>131</v>
      </c>
      <c r="AV10" s="202" t="s">
        <v>277</v>
      </c>
      <c r="AW10" s="202" t="s">
        <v>107</v>
      </c>
      <c r="AX10" s="202" t="s">
        <v>108</v>
      </c>
      <c r="AY10" s="202" t="s">
        <v>132</v>
      </c>
      <c r="AZ10" s="203" t="s">
        <v>77</v>
      </c>
      <c r="BA10" s="210" t="s">
        <v>76</v>
      </c>
      <c r="BB10" s="211" t="s">
        <v>75</v>
      </c>
      <c r="BC10" s="211" t="s">
        <v>278</v>
      </c>
      <c r="BD10" s="212" t="s">
        <v>77</v>
      </c>
    </row>
    <row r="11" spans="1:710" s="23" customFormat="1" ht="97.5" customHeight="1" thickBot="1" x14ac:dyDescent="0.3">
      <c r="A11"/>
      <c r="B11" s="329" t="s">
        <v>386</v>
      </c>
      <c r="C11" s="332" t="s">
        <v>367</v>
      </c>
      <c r="D11" s="208" t="s">
        <v>368</v>
      </c>
      <c r="E11" s="35"/>
      <c r="F11" s="35" t="s">
        <v>138</v>
      </c>
      <c r="G11" s="35" t="s">
        <v>150</v>
      </c>
      <c r="H11" s="35"/>
      <c r="I11" s="334" t="s">
        <v>93</v>
      </c>
      <c r="J11" s="337" t="s">
        <v>394</v>
      </c>
      <c r="K11" s="340" t="s">
        <v>395</v>
      </c>
      <c r="L11" s="269" t="s">
        <v>15</v>
      </c>
      <c r="M11" s="37"/>
      <c r="N11" s="272" t="s">
        <v>369</v>
      </c>
      <c r="O11" s="275" t="s">
        <v>101</v>
      </c>
      <c r="P11" s="278">
        <v>4</v>
      </c>
      <c r="Q11" s="372" t="s">
        <v>158</v>
      </c>
      <c r="R11" s="375" t="s">
        <v>102</v>
      </c>
      <c r="S11" s="369">
        <v>3</v>
      </c>
      <c r="T11" s="281" t="str">
        <f>IF(P11+S11=0," ",IF(OR(AND(P11=1,S11=1),AND(P11=1,S11=2),AND(P11=2,S11=2),AND(P11=2,S11=1),AND(P11=3,S11=1)),"Bajo",IF(OR(AND(P11=1,S11=3),AND(P11=2,S11=3),AND(P11=3,S11=2),AND(P11=4,S11=1)),"Moderado",IF(OR(AND(P11=1,S11=4),AND(P11=2,S11=4),AND(P11=3,S11=3),AND(P11=4,S11=2),AND(P11=4,S11=3),AND(P11=5,S11=1),AND(P11=5,S11=2)),"Alto",IF(OR(AND(P11=2,S11=5),AND(P11=3,S11=5),AND(P11=3,S11=4),AND(P11=4,S11=4),AND(P11=4,S11=5),AND(P11=5,S11=3),AND(P11=5,S11=4),AND(P11=1,S11=5),AND(P11=5,S11=5)),"Extremo","")))))</f>
        <v>Alto</v>
      </c>
      <c r="U11" s="195" t="s">
        <v>396</v>
      </c>
      <c r="V11" s="36" t="s">
        <v>6</v>
      </c>
      <c r="W11" s="37">
        <v>15</v>
      </c>
      <c r="X11" s="37">
        <v>15</v>
      </c>
      <c r="Y11" s="37">
        <v>15</v>
      </c>
      <c r="Z11" s="37">
        <v>15</v>
      </c>
      <c r="AA11" s="37">
        <v>15</v>
      </c>
      <c r="AB11" s="37">
        <v>15</v>
      </c>
      <c r="AC11" s="37">
        <v>10</v>
      </c>
      <c r="AD11" s="179">
        <f t="shared" ref="AD11:AD13" si="0">SUM(W11:AC11)</f>
        <v>100</v>
      </c>
      <c r="AE11" s="179" t="s">
        <v>254</v>
      </c>
      <c r="AF11" s="179" t="s">
        <v>254</v>
      </c>
      <c r="AG11" s="179">
        <v>100</v>
      </c>
      <c r="AH11" s="284">
        <f>AVERAGE(AG11:AG13)</f>
        <v>100</v>
      </c>
      <c r="AI11" s="287" t="s">
        <v>254</v>
      </c>
      <c r="AJ11" s="390" t="s">
        <v>115</v>
      </c>
      <c r="AK11" s="390" t="s">
        <v>115</v>
      </c>
      <c r="AL11" s="387" t="s">
        <v>89</v>
      </c>
      <c r="AM11" s="278">
        <v>2</v>
      </c>
      <c r="AN11" s="278" t="s">
        <v>104</v>
      </c>
      <c r="AO11" s="278">
        <v>1</v>
      </c>
      <c r="AP11" s="384" t="str">
        <f>IF(AM11+AO11=0," ",IF(OR(AND(AM11=1,AO11=1),AND(AM11=1,AO11=2),AND(AM11=2,AO11=2),AND(AM11=2,AO11=1),AND(AM11=3,AO11=1)),"Bajo",IF(OR(AND(AM11=1,AO11=3),AND(AM11=2,AO11=3),AND(AM11=3,AO11=2),AND(AM11=4,AO11=1)),"Moderado",IF(OR(AND(AM11=1,AO11=4),AND(AM11=2,AO11=4),AND(AM11=3,AO11=3),AND(AM11=4,AO11=2),AND(AM11=4,AO11=3),AND(AM11=5,AO11=1),AND(AM11=5,AO11=2)),"Alto",IF(OR(AND(AM11=2,AO11=5),AND(AM11=1,AO11=5),AND(AM11=3,AO11=5),AND(AM11=3,AO11=4),AND(AM11=4,AO11=4),AND(AM11=4,AO11=5),AND(AM11=5,AO11=3),AND(AM11=5,AO11=4),AND(AM11=5,AO11=5)),"Extremo","")))))</f>
        <v>Bajo</v>
      </c>
      <c r="AQ11" s="381" t="s">
        <v>397</v>
      </c>
      <c r="AR11" s="378" t="s">
        <v>119</v>
      </c>
      <c r="AS11" s="207">
        <v>43739</v>
      </c>
      <c r="AT11" s="204">
        <v>43920</v>
      </c>
      <c r="AU11" s="129" t="s">
        <v>398</v>
      </c>
      <c r="AV11" s="192" t="s">
        <v>399</v>
      </c>
      <c r="AW11" s="45">
        <v>13</v>
      </c>
      <c r="AX11" s="43" t="s">
        <v>373</v>
      </c>
      <c r="AY11" s="43" t="s">
        <v>378</v>
      </c>
      <c r="AZ11" s="111" t="s">
        <v>379</v>
      </c>
      <c r="BA11" s="47">
        <v>43860</v>
      </c>
      <c r="BB11" s="44" t="s">
        <v>400</v>
      </c>
      <c r="BC11" s="45" t="s">
        <v>399</v>
      </c>
      <c r="BD11" s="46" t="s">
        <v>383</v>
      </c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</row>
    <row r="12" spans="1:710" s="23" customFormat="1" ht="111" customHeight="1" thickBot="1" x14ac:dyDescent="0.3">
      <c r="A12"/>
      <c r="B12" s="330"/>
      <c r="C12" s="256"/>
      <c r="D12" s="344" t="s">
        <v>401</v>
      </c>
      <c r="E12" s="343"/>
      <c r="F12" s="343" t="s">
        <v>138</v>
      </c>
      <c r="G12" s="343" t="s">
        <v>150</v>
      </c>
      <c r="H12" s="343"/>
      <c r="I12" s="335"/>
      <c r="J12" s="338"/>
      <c r="K12" s="341"/>
      <c r="L12" s="270"/>
      <c r="N12" s="273"/>
      <c r="O12" s="276"/>
      <c r="P12" s="279"/>
      <c r="Q12" s="373"/>
      <c r="R12" s="376"/>
      <c r="S12" s="370"/>
      <c r="T12" s="282"/>
      <c r="U12" s="193" t="s">
        <v>371</v>
      </c>
      <c r="V12" s="21" t="s">
        <v>6</v>
      </c>
      <c r="W12" s="30">
        <v>15</v>
      </c>
      <c r="X12" s="30">
        <v>15</v>
      </c>
      <c r="Y12" s="30">
        <v>15</v>
      </c>
      <c r="Z12" s="30">
        <v>15</v>
      </c>
      <c r="AA12" s="30">
        <v>15</v>
      </c>
      <c r="AB12" s="30">
        <v>15</v>
      </c>
      <c r="AC12" s="30">
        <v>10</v>
      </c>
      <c r="AD12" s="27">
        <f t="shared" si="0"/>
        <v>100</v>
      </c>
      <c r="AE12" s="27" t="s">
        <v>254</v>
      </c>
      <c r="AF12" s="27" t="s">
        <v>254</v>
      </c>
      <c r="AG12" s="27">
        <v>100</v>
      </c>
      <c r="AH12" s="285"/>
      <c r="AI12" s="288"/>
      <c r="AJ12" s="391"/>
      <c r="AK12" s="391"/>
      <c r="AL12" s="388"/>
      <c r="AM12" s="279"/>
      <c r="AN12" s="279"/>
      <c r="AO12" s="279"/>
      <c r="AP12" s="385"/>
      <c r="AQ12" s="382"/>
      <c r="AR12" s="379"/>
      <c r="AS12" s="48">
        <v>43739</v>
      </c>
      <c r="AT12" s="205">
        <v>43920</v>
      </c>
      <c r="AU12" s="130" t="s">
        <v>372</v>
      </c>
      <c r="AV12" s="32" t="s">
        <v>399</v>
      </c>
      <c r="AW12" s="206">
        <v>1</v>
      </c>
      <c r="AX12" s="22" t="s">
        <v>374</v>
      </c>
      <c r="AY12" s="22" t="s">
        <v>376</v>
      </c>
      <c r="AZ12" s="113" t="s">
        <v>380</v>
      </c>
      <c r="BA12" s="48">
        <v>43896</v>
      </c>
      <c r="BB12" s="31" t="s">
        <v>402</v>
      </c>
      <c r="BC12" s="45" t="s">
        <v>399</v>
      </c>
      <c r="BD12" s="33" t="s">
        <v>384</v>
      </c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</row>
    <row r="13" spans="1:710" s="23" customFormat="1" ht="81" customHeight="1" thickBot="1" x14ac:dyDescent="0.3">
      <c r="A13"/>
      <c r="B13" s="331"/>
      <c r="C13" s="333"/>
      <c r="D13" s="345"/>
      <c r="E13" s="271"/>
      <c r="F13" s="271"/>
      <c r="G13" s="271"/>
      <c r="H13" s="271"/>
      <c r="I13" s="336"/>
      <c r="J13" s="339"/>
      <c r="K13" s="342"/>
      <c r="L13" s="271"/>
      <c r="M13" s="55"/>
      <c r="N13" s="274"/>
      <c r="O13" s="277"/>
      <c r="P13" s="280"/>
      <c r="Q13" s="374"/>
      <c r="R13" s="377"/>
      <c r="S13" s="371"/>
      <c r="T13" s="283"/>
      <c r="U13" s="194" t="s">
        <v>370</v>
      </c>
      <c r="V13" s="39" t="s">
        <v>34</v>
      </c>
      <c r="W13" s="40">
        <v>15</v>
      </c>
      <c r="X13" s="40">
        <v>15</v>
      </c>
      <c r="Y13" s="40">
        <v>15</v>
      </c>
      <c r="Z13" s="40">
        <v>15</v>
      </c>
      <c r="AA13" s="40">
        <v>15</v>
      </c>
      <c r="AB13" s="40">
        <v>15</v>
      </c>
      <c r="AC13" s="40">
        <v>10</v>
      </c>
      <c r="AD13" s="175">
        <f t="shared" si="0"/>
        <v>100</v>
      </c>
      <c r="AE13" s="175" t="s">
        <v>254</v>
      </c>
      <c r="AF13" s="175" t="s">
        <v>254</v>
      </c>
      <c r="AG13" s="175">
        <v>100</v>
      </c>
      <c r="AH13" s="286"/>
      <c r="AI13" s="289"/>
      <c r="AJ13" s="392"/>
      <c r="AK13" s="392"/>
      <c r="AL13" s="389"/>
      <c r="AM13" s="280"/>
      <c r="AN13" s="280"/>
      <c r="AO13" s="280"/>
      <c r="AP13" s="386"/>
      <c r="AQ13" s="383"/>
      <c r="AR13" s="380"/>
      <c r="AS13" s="254">
        <v>43739</v>
      </c>
      <c r="AT13" s="191">
        <v>44134</v>
      </c>
      <c r="AU13" s="180" t="s">
        <v>403</v>
      </c>
      <c r="AV13" s="190" t="s">
        <v>404</v>
      </c>
      <c r="AW13" s="190">
        <v>13</v>
      </c>
      <c r="AX13" s="180" t="s">
        <v>375</v>
      </c>
      <c r="AY13" s="180" t="s">
        <v>377</v>
      </c>
      <c r="AZ13" s="181" t="s">
        <v>381</v>
      </c>
      <c r="BA13" s="182">
        <v>43860</v>
      </c>
      <c r="BB13" s="183" t="s">
        <v>382</v>
      </c>
      <c r="BC13" s="45" t="s">
        <v>399</v>
      </c>
      <c r="BD13" s="41" t="s">
        <v>385</v>
      </c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</row>
    <row r="15" spans="1:710" ht="18.75" customHeight="1" x14ac:dyDescent="0.25">
      <c r="B15" s="209" t="s">
        <v>387</v>
      </c>
      <c r="C15" s="257" t="s">
        <v>405</v>
      </c>
      <c r="D15" s="258"/>
    </row>
    <row r="16" spans="1:710" ht="21" customHeight="1" x14ac:dyDescent="0.25">
      <c r="B16" s="209" t="s">
        <v>388</v>
      </c>
      <c r="C16" s="256" t="s">
        <v>406</v>
      </c>
      <c r="D16" s="256"/>
    </row>
    <row r="17" spans="2:4" ht="39" x14ac:dyDescent="0.25">
      <c r="B17" s="209" t="s">
        <v>389</v>
      </c>
      <c r="C17" s="259" t="s">
        <v>390</v>
      </c>
      <c r="D17" s="260"/>
    </row>
  </sheetData>
  <dataConsolidate/>
  <mergeCells count="69">
    <mergeCell ref="AS9:AZ9"/>
    <mergeCell ref="S11:S13"/>
    <mergeCell ref="Q11:Q13"/>
    <mergeCell ref="R11:R13"/>
    <mergeCell ref="AR11:AR13"/>
    <mergeCell ref="AQ11:AQ13"/>
    <mergeCell ref="AP11:AP13"/>
    <mergeCell ref="AL11:AL13"/>
    <mergeCell ref="AM11:AM13"/>
    <mergeCell ref="AJ11:AJ13"/>
    <mergeCell ref="AK11:AK13"/>
    <mergeCell ref="G9:G10"/>
    <mergeCell ref="V9:V10"/>
    <mergeCell ref="AD9:AD10"/>
    <mergeCell ref="AH9:AH10"/>
    <mergeCell ref="AI9:AI10"/>
    <mergeCell ref="J8:J10"/>
    <mergeCell ref="L8:L10"/>
    <mergeCell ref="M8:M10"/>
    <mergeCell ref="N8:N10"/>
    <mergeCell ref="O8:T8"/>
    <mergeCell ref="U8:AP8"/>
    <mergeCell ref="O9:T9"/>
    <mergeCell ref="U9:U10"/>
    <mergeCell ref="AE9:AE10"/>
    <mergeCell ref="AF9:AF10"/>
    <mergeCell ref="AG9:AG10"/>
    <mergeCell ref="B11:B13"/>
    <mergeCell ref="C11:C13"/>
    <mergeCell ref="I11:I13"/>
    <mergeCell ref="J11:J13"/>
    <mergeCell ref="K11:K13"/>
    <mergeCell ref="G12:G13"/>
    <mergeCell ref="H12:H13"/>
    <mergeCell ref="D12:D13"/>
    <mergeCell ref="F12:F13"/>
    <mergeCell ref="E12:E13"/>
    <mergeCell ref="BC1:BD1"/>
    <mergeCell ref="B7:N7"/>
    <mergeCell ref="O7:AP7"/>
    <mergeCell ref="AQ7:AQ10"/>
    <mergeCell ref="AR7:AR10"/>
    <mergeCell ref="AS7:BD8"/>
    <mergeCell ref="B8:B10"/>
    <mergeCell ref="C8:C10"/>
    <mergeCell ref="D8:D10"/>
    <mergeCell ref="E8:G8"/>
    <mergeCell ref="H8:H10"/>
    <mergeCell ref="I8:I10"/>
    <mergeCell ref="BA9:BD9"/>
    <mergeCell ref="K8:K10"/>
    <mergeCell ref="AJ9:AK9"/>
    <mergeCell ref="AL9:AP9"/>
    <mergeCell ref="C16:D16"/>
    <mergeCell ref="C15:D15"/>
    <mergeCell ref="C17:D17"/>
    <mergeCell ref="BA2:BD4"/>
    <mergeCell ref="BA5:BD6"/>
    <mergeCell ref="E9:E10"/>
    <mergeCell ref="F9:F10"/>
    <mergeCell ref="L11:L13"/>
    <mergeCell ref="N11:N13"/>
    <mergeCell ref="O11:O13"/>
    <mergeCell ref="P11:P13"/>
    <mergeCell ref="AN11:AN13"/>
    <mergeCell ref="AO11:AO13"/>
    <mergeCell ref="T11:T13"/>
    <mergeCell ref="AH11:AH13"/>
    <mergeCell ref="AI11:AI13"/>
  </mergeCells>
  <conditionalFormatting sqref="AR11">
    <cfRule type="containsBlanks" dxfId="37" priority="158">
      <formula>LEN(TRIM(AR11))=0</formula>
    </cfRule>
    <cfRule type="containsText" dxfId="36" priority="159" operator="containsText" text="extrema">
      <formula>NOT(ISERROR(SEARCH("extrema",AR11)))</formula>
    </cfRule>
    <cfRule type="containsText" dxfId="35" priority="160" operator="containsText" text="alta">
      <formula>NOT(ISERROR(SEARCH("alta",AR11)))</formula>
    </cfRule>
    <cfRule type="containsText" dxfId="34" priority="161" operator="containsText" text="moderada">
      <formula>NOT(ISERROR(SEARCH("moderada",AR11)))</formula>
    </cfRule>
    <cfRule type="containsText" dxfId="33" priority="162" operator="containsText" text="baja">
      <formula>NOT(ISERROR(SEARCH("baja",AR11)))</formula>
    </cfRule>
  </conditionalFormatting>
  <conditionalFormatting sqref="T11">
    <cfRule type="containsBlanks" dxfId="32" priority="156">
      <formula>LEN(TRIM(T11))=0</formula>
    </cfRule>
    <cfRule type="containsText" dxfId="31" priority="157" operator="containsText" text="alto">
      <formula>NOT(ISERROR(SEARCH("alto",T11)))</formula>
    </cfRule>
  </conditionalFormatting>
  <conditionalFormatting sqref="AP11">
    <cfRule type="containsBlanks" dxfId="30" priority="148">
      <formula>LEN(TRIM(AP11))=0</formula>
    </cfRule>
    <cfRule type="containsText" dxfId="29" priority="149" operator="containsText" text="alto">
      <formula>NOT(ISERROR(SEARCH("alto",AP11)))</formula>
    </cfRule>
  </conditionalFormatting>
  <conditionalFormatting sqref="T11">
    <cfRule type="containsText" dxfId="28" priority="239" operator="containsText" text="Extremo">
      <formula>NOT(ISERROR(SEARCH("Extremo",T11)))</formula>
    </cfRule>
    <cfRule type="containsText" dxfId="27" priority="240" operator="containsText" text="Bajo">
      <formula>NOT(ISERROR(SEARCH("Bajo",T11)))</formula>
    </cfRule>
    <cfRule type="containsText" dxfId="26" priority="241" operator="containsText" text="Moderado">
      <formula>NOT(ISERROR(SEARCH("Moderado",T11)))</formula>
    </cfRule>
    <cfRule type="containsText" dxfId="25" priority="242" operator="containsText" text="Alto">
      <formula>NOT(ISERROR(SEARCH("Alto",T11)))</formula>
    </cfRule>
    <cfRule type="containsText" dxfId="24" priority="243" operator="containsText" text="Extremo">
      <formula>NOT(ISERROR(SEARCH("Extremo",T11)))</formula>
    </cfRule>
    <cfRule type="colorScale" priority="24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P11">
    <cfRule type="containsText" dxfId="23" priority="263" operator="containsText" text="Extremo">
      <formula>NOT(ISERROR(SEARCH("Extremo",AP11)))</formula>
    </cfRule>
    <cfRule type="containsText" dxfId="22" priority="264" operator="containsText" text="Bajo">
      <formula>NOT(ISERROR(SEARCH("Bajo",AP11)))</formula>
    </cfRule>
    <cfRule type="containsText" dxfId="21" priority="265" operator="containsText" text="Moderado">
      <formula>NOT(ISERROR(SEARCH("Moderado",AP11)))</formula>
    </cfRule>
    <cfRule type="containsText" dxfId="20" priority="266" operator="containsText" text="Alto">
      <formula>NOT(ISERROR(SEARCH("Alto",AP11)))</formula>
    </cfRule>
    <cfRule type="containsText" dxfId="19" priority="267" operator="containsText" text="Extremo">
      <formula>NOT(ISERROR(SEARCH("Extremo",AP11)))</formula>
    </cfRule>
    <cfRule type="colorScale" priority="26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50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Criterios!$E$3:$E$44</xm:f>
          </x14:formula1>
          <xm:sqref>Q11</xm:sqref>
        </x14:dataValidation>
        <x14:dataValidation type="list" allowBlank="1" showInputMessage="1" showErrorMessage="1">
          <x14:formula1>
            <xm:f>Criterios!$A$3:$A$12</xm:f>
          </x14:formula1>
          <xm:sqref>L11</xm:sqref>
        </x14:dataValidation>
        <x14:dataValidation type="list" allowBlank="1" showInputMessage="1" showErrorMessage="1">
          <x14:formula1>
            <xm:f>Criterios!$N$3:$N$6</xm:f>
          </x14:formula1>
          <xm:sqref>AR11</xm:sqref>
        </x14:dataValidation>
        <x14:dataValidation type="list" allowBlank="1" showInputMessage="1" showErrorMessage="1">
          <x14:formula1>
            <xm:f>Criterios!$M$3:$M$5</xm:f>
          </x14:formula1>
          <xm:sqref>AK11</xm:sqref>
        </x14:dataValidation>
        <x14:dataValidation type="list" allowBlank="1" showInputMessage="1" showErrorMessage="1">
          <x14:formula1>
            <xm:f>Criterios!$F$3:$F$7</xm:f>
          </x14:formula1>
          <xm:sqref>O11 AL11</xm:sqref>
        </x14:dataValidation>
        <x14:dataValidation type="list" allowBlank="1" showInputMessage="1" showErrorMessage="1">
          <x14:formula1>
            <xm:f>Criterios!$H$3:$H$7</xm:f>
          </x14:formula1>
          <xm:sqref>R11 AN11</xm:sqref>
        </x14:dataValidation>
        <x14:dataValidation type="list" allowBlank="1" showInputMessage="1" showErrorMessage="1">
          <x14:formula1>
            <xm:f>Criterios!$G$3:$G$7</xm:f>
          </x14:formula1>
          <xm:sqref>P11 AM11</xm:sqref>
        </x14:dataValidation>
        <x14:dataValidation type="list" allowBlank="1" showInputMessage="1" showErrorMessage="1">
          <x14:formula1>
            <xm:f>Criterios!$I$3:$I$7</xm:f>
          </x14:formula1>
          <xm:sqref>S11 AO11</xm:sqref>
        </x14:dataValidation>
        <x14:dataValidation type="list" allowBlank="1" showInputMessage="1" showErrorMessage="1">
          <x14:formula1>
            <xm:f>'Solidez de los controles'!$C$5:$C$7</xm:f>
          </x14:formula1>
          <xm:sqref>AI11 AE11:AF13</xm:sqref>
        </x14:dataValidation>
        <x14:dataValidation type="list" allowBlank="1" showInputMessage="1" showErrorMessage="1">
          <x14:formula1>
            <xm:f>Criterios!$D$3:$D$10</xm:f>
          </x14:formula1>
          <xm:sqref>G11:G12</xm:sqref>
        </x14:dataValidation>
        <x14:dataValidation type="list" allowBlank="1" showInputMessage="1" showErrorMessage="1">
          <x14:formula1>
            <xm:f>Criterios!$C$3:$C$9</xm:f>
          </x14:formula1>
          <xm:sqref>F11:F12</xm:sqref>
        </x14:dataValidation>
        <x14:dataValidation type="list" allowBlank="1" showInputMessage="1" showErrorMessage="1">
          <x14:formula1>
            <xm:f>Criterios!$B$3:$B$9</xm:f>
          </x14:formula1>
          <xm:sqref>E11:E12</xm:sqref>
        </x14:dataValidation>
        <x14:dataValidation type="list" allowBlank="1" showInputMessage="1" showErrorMessage="1">
          <x14:formula1>
            <xm:f>Criterios!$K$3:$K$5</xm:f>
          </x14:formula1>
          <xm:sqref>V11:V13</xm:sqref>
        </x14:dataValidation>
        <x14:dataValidation type="list" allowBlank="1" showInputMessage="1" showErrorMessage="1">
          <x14:formula1>
            <xm:f>Criterios!$L$3:$L$5</xm:f>
          </x14:formula1>
          <xm:sqref>AJ11:AJ13</xm:sqref>
        </x14:dataValidation>
        <x14:dataValidation type="list" allowBlank="1" showInputMessage="1" showErrorMessage="1">
          <x14:formula1>
            <xm:f>'Solidez de los controles'!$H$11:$H$13</xm:f>
          </x14:formula1>
          <xm:sqref>AG11:AG13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D9" sqref="D9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393" t="s">
        <v>43</v>
      </c>
      <c r="E3" s="393"/>
      <c r="F3" s="393"/>
      <c r="G3" s="393"/>
      <c r="H3" s="393"/>
    </row>
    <row r="6" spans="2:10" ht="50.1" customHeight="1" x14ac:dyDescent="0.25">
      <c r="C6" s="34" t="s">
        <v>90</v>
      </c>
      <c r="D6" s="117"/>
      <c r="E6" s="117"/>
      <c r="F6" s="116"/>
      <c r="G6" s="116"/>
      <c r="H6" s="116"/>
      <c r="J6" s="7" t="s">
        <v>35</v>
      </c>
    </row>
    <row r="7" spans="2:10" ht="50.1" customHeight="1" x14ac:dyDescent="0.25">
      <c r="C7" s="34" t="s">
        <v>91</v>
      </c>
      <c r="D7" s="118"/>
      <c r="E7" s="117"/>
      <c r="F7" s="117" t="s">
        <v>93</v>
      </c>
      <c r="G7" s="116"/>
      <c r="H7" s="116"/>
      <c r="J7" s="2" t="s">
        <v>2</v>
      </c>
    </row>
    <row r="8" spans="2:10" ht="50.1" customHeight="1" x14ac:dyDescent="0.25">
      <c r="B8" s="6" t="s">
        <v>42</v>
      </c>
      <c r="C8" s="34" t="s">
        <v>92</v>
      </c>
      <c r="D8" s="119"/>
      <c r="E8" s="118"/>
      <c r="F8" s="117"/>
      <c r="G8" s="116"/>
      <c r="H8" s="116"/>
      <c r="J8" s="3" t="s">
        <v>4</v>
      </c>
    </row>
    <row r="9" spans="2:10" ht="50.1" customHeight="1" x14ac:dyDescent="0.25">
      <c r="C9" s="34" t="s">
        <v>94</v>
      </c>
      <c r="D9" s="119"/>
      <c r="E9" s="119"/>
      <c r="F9" s="118"/>
      <c r="G9" s="117"/>
      <c r="H9" s="116"/>
      <c r="J9" s="4" t="s">
        <v>1</v>
      </c>
    </row>
    <row r="10" spans="2:10" ht="50.1" customHeight="1" x14ac:dyDescent="0.25">
      <c r="C10" s="34" t="s">
        <v>283</v>
      </c>
      <c r="D10" s="119"/>
      <c r="E10" s="119"/>
      <c r="F10" s="118"/>
      <c r="G10" s="117"/>
      <c r="H10" s="116"/>
    </row>
    <row r="11" spans="2:10" ht="30.7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5.75" customHeight="1" x14ac:dyDescent="0.25">
      <c r="D12" s="9" t="s">
        <v>95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394" t="s">
        <v>41</v>
      </c>
      <c r="E14" s="394"/>
      <c r="F14" s="394"/>
      <c r="G14" s="394"/>
      <c r="H14" s="394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G10" sqref="G10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393" t="s">
        <v>44</v>
      </c>
      <c r="E3" s="393"/>
      <c r="F3" s="393"/>
      <c r="G3" s="393"/>
      <c r="H3" s="393"/>
    </row>
    <row r="6" spans="2:10" ht="50.1" customHeight="1" x14ac:dyDescent="0.25">
      <c r="C6" s="34" t="s">
        <v>90</v>
      </c>
      <c r="D6" s="117"/>
      <c r="E6" s="117"/>
      <c r="F6" s="116"/>
      <c r="G6" s="116"/>
      <c r="H6" s="116"/>
      <c r="J6" s="7" t="s">
        <v>35</v>
      </c>
    </row>
    <row r="7" spans="2:10" ht="50.1" customHeight="1" x14ac:dyDescent="0.25">
      <c r="C7" s="34" t="s">
        <v>91</v>
      </c>
      <c r="D7" s="118"/>
      <c r="E7" s="117"/>
      <c r="F7" s="117"/>
      <c r="G7" s="116"/>
      <c r="H7" s="116"/>
      <c r="J7" s="2" t="s">
        <v>2</v>
      </c>
    </row>
    <row r="8" spans="2:10" ht="50.1" customHeight="1" x14ac:dyDescent="0.25">
      <c r="B8" s="6" t="s">
        <v>42</v>
      </c>
      <c r="C8" s="34" t="s">
        <v>92</v>
      </c>
      <c r="D8" s="119"/>
      <c r="E8" s="118"/>
      <c r="F8" s="117"/>
      <c r="G8" s="116"/>
      <c r="H8" s="116"/>
      <c r="J8" s="3" t="s">
        <v>4</v>
      </c>
    </row>
    <row r="9" spans="2:10" ht="50.1" customHeight="1" x14ac:dyDescent="0.25">
      <c r="C9" s="34" t="s">
        <v>94</v>
      </c>
      <c r="D9" s="119" t="s">
        <v>93</v>
      </c>
      <c r="E9" s="119"/>
      <c r="F9" s="118"/>
      <c r="G9" s="117"/>
      <c r="H9" s="116"/>
      <c r="J9" s="4" t="s">
        <v>1</v>
      </c>
    </row>
    <row r="10" spans="2:10" ht="50.1" customHeight="1" x14ac:dyDescent="0.25">
      <c r="C10" s="34" t="s">
        <v>283</v>
      </c>
      <c r="D10" s="119"/>
      <c r="E10" s="119"/>
      <c r="F10" s="118"/>
      <c r="G10" s="117"/>
      <c r="H10" s="116"/>
    </row>
    <row r="11" spans="2:10" ht="34.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7.25" customHeight="1" x14ac:dyDescent="0.25">
      <c r="D12" s="9" t="s">
        <v>282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394" t="s">
        <v>41</v>
      </c>
      <c r="E14" s="394"/>
      <c r="F14" s="394"/>
      <c r="G14" s="394"/>
      <c r="H14" s="394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topLeftCell="E16" zoomScale="80" zoomScaleNormal="80" workbookViewId="0">
      <selection activeCell="E1" sqref="E1"/>
    </sheetView>
  </sheetViews>
  <sheetFormatPr baseColWidth="10" defaultColWidth="47.28515625" defaultRowHeight="15" x14ac:dyDescent="0.25"/>
  <cols>
    <col min="1" max="1" width="3.7109375" style="8" customWidth="1"/>
    <col min="2" max="2" width="4.7109375" style="8" customWidth="1"/>
    <col min="3" max="3" width="26" style="8" customWidth="1"/>
    <col min="4" max="4" width="29.140625" style="8" customWidth="1"/>
    <col min="5" max="5" width="43.140625" style="8" customWidth="1"/>
    <col min="6" max="6" width="44.85546875" style="8" customWidth="1"/>
    <col min="7" max="7" width="45.7109375" style="8" customWidth="1"/>
    <col min="8" max="8" width="9.42578125" style="8" customWidth="1"/>
    <col min="9" max="9" width="25.85546875" style="8" customWidth="1"/>
    <col min="10" max="13" width="34.28515625" style="8" customWidth="1"/>
    <col min="14" max="16384" width="47.28515625" style="8"/>
  </cols>
  <sheetData>
    <row r="2" spans="2:13" ht="15.75" thickBot="1" x14ac:dyDescent="0.3"/>
    <row r="3" spans="2:13" ht="45" customHeight="1" thickBot="1" x14ac:dyDescent="0.3">
      <c r="C3" s="397" t="s">
        <v>223</v>
      </c>
      <c r="D3" s="398"/>
      <c r="E3" s="398"/>
      <c r="F3" s="398"/>
      <c r="G3" s="399"/>
    </row>
    <row r="4" spans="2:13" s="61" customFormat="1" ht="33.75" customHeight="1" thickBot="1" x14ac:dyDescent="0.3">
      <c r="C4" s="72" t="s">
        <v>198</v>
      </c>
      <c r="D4" s="73" t="s">
        <v>220</v>
      </c>
      <c r="E4" s="413" t="s">
        <v>221</v>
      </c>
      <c r="F4" s="413"/>
      <c r="G4" s="74" t="s">
        <v>222</v>
      </c>
    </row>
    <row r="5" spans="2:13" ht="46.5" customHeight="1" x14ac:dyDescent="0.25">
      <c r="C5" s="69">
        <v>5</v>
      </c>
      <c r="D5" s="70" t="s">
        <v>25</v>
      </c>
      <c r="E5" s="414" t="s">
        <v>226</v>
      </c>
      <c r="F5" s="414"/>
      <c r="G5" s="71" t="s">
        <v>231</v>
      </c>
    </row>
    <row r="6" spans="2:13" ht="45" customHeight="1" x14ac:dyDescent="0.25">
      <c r="C6" s="64">
        <v>4</v>
      </c>
      <c r="D6" s="62" t="s">
        <v>24</v>
      </c>
      <c r="E6" s="415" t="s">
        <v>225</v>
      </c>
      <c r="F6" s="415"/>
      <c r="G6" s="65" t="s">
        <v>230</v>
      </c>
    </row>
    <row r="7" spans="2:13" ht="33.75" customHeight="1" x14ac:dyDescent="0.25">
      <c r="C7" s="64">
        <v>3</v>
      </c>
      <c r="D7" s="62" t="s">
        <v>26</v>
      </c>
      <c r="E7" s="415" t="s">
        <v>227</v>
      </c>
      <c r="F7" s="415"/>
      <c r="G7" s="65" t="s">
        <v>233</v>
      </c>
    </row>
    <row r="8" spans="2:13" ht="45" customHeight="1" x14ac:dyDescent="0.25">
      <c r="C8" s="64">
        <v>2</v>
      </c>
      <c r="D8" s="62" t="s">
        <v>27</v>
      </c>
      <c r="E8" s="415" t="s">
        <v>228</v>
      </c>
      <c r="F8" s="415"/>
      <c r="G8" s="65" t="s">
        <v>232</v>
      </c>
    </row>
    <row r="9" spans="2:13" ht="45.75" customHeight="1" thickBot="1" x14ac:dyDescent="0.3">
      <c r="C9" s="66">
        <v>1</v>
      </c>
      <c r="D9" s="67" t="s">
        <v>224</v>
      </c>
      <c r="E9" s="416" t="s">
        <v>229</v>
      </c>
      <c r="F9" s="416"/>
      <c r="G9" s="68" t="s">
        <v>234</v>
      </c>
    </row>
    <row r="10" spans="2:13" ht="15.75" thickBot="1" x14ac:dyDescent="0.3">
      <c r="C10" s="63"/>
      <c r="D10" s="63"/>
      <c r="E10" s="63"/>
    </row>
    <row r="11" spans="2:13" ht="52.5" customHeight="1" thickBot="1" x14ac:dyDescent="0.3">
      <c r="B11" s="417"/>
      <c r="C11" s="402" t="s">
        <v>211</v>
      </c>
      <c r="D11" s="403"/>
      <c r="E11" s="403"/>
      <c r="F11" s="403"/>
      <c r="G11" s="404"/>
      <c r="I11" s="402" t="s">
        <v>240</v>
      </c>
      <c r="J11" s="403"/>
      <c r="K11" s="403"/>
      <c r="L11" s="403"/>
      <c r="M11" s="404"/>
    </row>
    <row r="12" spans="2:13" ht="15.75" customHeight="1" x14ac:dyDescent="0.25">
      <c r="B12" s="417"/>
      <c r="C12" s="405" t="s">
        <v>198</v>
      </c>
      <c r="D12" s="407" t="s">
        <v>201</v>
      </c>
      <c r="E12" s="407"/>
      <c r="F12" s="407" t="s">
        <v>202</v>
      </c>
      <c r="G12" s="409"/>
      <c r="I12" s="405" t="s">
        <v>198</v>
      </c>
      <c r="J12" s="407" t="s">
        <v>201</v>
      </c>
      <c r="K12" s="407"/>
      <c r="L12" s="407" t="s">
        <v>202</v>
      </c>
      <c r="M12" s="409"/>
    </row>
    <row r="13" spans="2:13" ht="38.25" customHeight="1" thickBot="1" x14ac:dyDescent="0.3">
      <c r="B13" s="79"/>
      <c r="C13" s="406"/>
      <c r="D13" s="408"/>
      <c r="E13" s="408"/>
      <c r="F13" s="408"/>
      <c r="G13" s="410"/>
      <c r="I13" s="406"/>
      <c r="J13" s="408"/>
      <c r="K13" s="408"/>
      <c r="L13" s="408"/>
      <c r="M13" s="410"/>
    </row>
    <row r="14" spans="2:13" ht="116.25" customHeight="1" x14ac:dyDescent="0.25">
      <c r="B14" s="79"/>
      <c r="C14" s="82" t="s">
        <v>235</v>
      </c>
      <c r="D14" s="411" t="s">
        <v>203</v>
      </c>
      <c r="E14" s="411"/>
      <c r="F14" s="411" t="s">
        <v>199</v>
      </c>
      <c r="G14" s="412"/>
      <c r="I14" s="82" t="s">
        <v>235</v>
      </c>
      <c r="J14" s="411" t="s">
        <v>241</v>
      </c>
      <c r="K14" s="411"/>
      <c r="L14" s="411" t="s">
        <v>242</v>
      </c>
      <c r="M14" s="412"/>
    </row>
    <row r="15" spans="2:13" ht="116.25" customHeight="1" x14ac:dyDescent="0.25">
      <c r="B15" s="79"/>
      <c r="C15" s="80" t="s">
        <v>236</v>
      </c>
      <c r="D15" s="400" t="s">
        <v>204</v>
      </c>
      <c r="E15" s="400"/>
      <c r="F15" s="400" t="s">
        <v>205</v>
      </c>
      <c r="G15" s="401"/>
      <c r="I15" s="80" t="s">
        <v>236</v>
      </c>
      <c r="J15" s="400" t="s">
        <v>243</v>
      </c>
      <c r="K15" s="400"/>
      <c r="L15" s="400" t="s">
        <v>244</v>
      </c>
      <c r="M15" s="401"/>
    </row>
    <row r="16" spans="2:13" ht="140.25" customHeight="1" x14ac:dyDescent="0.25">
      <c r="C16" s="80" t="s">
        <v>237</v>
      </c>
      <c r="D16" s="400" t="s">
        <v>206</v>
      </c>
      <c r="E16" s="400"/>
      <c r="F16" s="400" t="s">
        <v>200</v>
      </c>
      <c r="G16" s="401"/>
      <c r="I16" s="80" t="s">
        <v>237</v>
      </c>
      <c r="J16" s="400" t="s">
        <v>245</v>
      </c>
      <c r="K16" s="400"/>
      <c r="L16" s="400" t="s">
        <v>246</v>
      </c>
      <c r="M16" s="401"/>
    </row>
    <row r="17" spans="3:13" ht="124.5" customHeight="1" x14ac:dyDescent="0.25">
      <c r="C17" s="80" t="s">
        <v>238</v>
      </c>
      <c r="D17" s="400" t="s">
        <v>208</v>
      </c>
      <c r="E17" s="400"/>
      <c r="F17" s="400" t="s">
        <v>207</v>
      </c>
      <c r="G17" s="401"/>
      <c r="I17" s="80" t="s">
        <v>238</v>
      </c>
      <c r="J17" s="400" t="s">
        <v>247</v>
      </c>
      <c r="K17" s="400"/>
      <c r="L17" s="400" t="s">
        <v>248</v>
      </c>
      <c r="M17" s="401"/>
    </row>
    <row r="18" spans="3:13" ht="139.5" customHeight="1" thickBot="1" x14ac:dyDescent="0.3">
      <c r="C18" s="81" t="s">
        <v>239</v>
      </c>
      <c r="D18" s="395" t="s">
        <v>210</v>
      </c>
      <c r="E18" s="395"/>
      <c r="F18" s="395" t="s">
        <v>209</v>
      </c>
      <c r="G18" s="396"/>
      <c r="I18" s="81" t="s">
        <v>239</v>
      </c>
      <c r="J18" s="395" t="s">
        <v>249</v>
      </c>
      <c r="K18" s="395"/>
      <c r="L18" s="395" t="s">
        <v>250</v>
      </c>
      <c r="M18" s="396"/>
    </row>
  </sheetData>
  <mergeCells count="36">
    <mergeCell ref="B11:B12"/>
    <mergeCell ref="C12:C13"/>
    <mergeCell ref="D12:E13"/>
    <mergeCell ref="F12:G13"/>
    <mergeCell ref="C11:G11"/>
    <mergeCell ref="D18:E18"/>
    <mergeCell ref="E4:F4"/>
    <mergeCell ref="E5:F5"/>
    <mergeCell ref="E6:F6"/>
    <mergeCell ref="E7:F7"/>
    <mergeCell ref="E8:F8"/>
    <mergeCell ref="E9:F9"/>
    <mergeCell ref="F17:G17"/>
    <mergeCell ref="F16:G16"/>
    <mergeCell ref="F15:G15"/>
    <mergeCell ref="F14:G14"/>
    <mergeCell ref="D14:E14"/>
    <mergeCell ref="D15:E15"/>
    <mergeCell ref="D16:E16"/>
    <mergeCell ref="D17:E17"/>
    <mergeCell ref="J18:K18"/>
    <mergeCell ref="L18:M18"/>
    <mergeCell ref="C3:G3"/>
    <mergeCell ref="J15:K15"/>
    <mergeCell ref="L15:M15"/>
    <mergeCell ref="J16:K16"/>
    <mergeCell ref="L16:M16"/>
    <mergeCell ref="J17:K17"/>
    <mergeCell ref="L17:M17"/>
    <mergeCell ref="I11:M11"/>
    <mergeCell ref="I12:I13"/>
    <mergeCell ref="J12:K13"/>
    <mergeCell ref="L12:M13"/>
    <mergeCell ref="J14:K14"/>
    <mergeCell ref="L14:M14"/>
    <mergeCell ref="F18:G18"/>
  </mergeCells>
  <pageMargins left="0.7" right="0.7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5"/>
  <sheetViews>
    <sheetView topLeftCell="C26" zoomScale="80" zoomScaleNormal="80" workbookViewId="0">
      <selection activeCell="G35" sqref="G35"/>
    </sheetView>
  </sheetViews>
  <sheetFormatPr baseColWidth="10" defaultColWidth="47.28515625" defaultRowHeight="15" x14ac:dyDescent="0.25"/>
  <cols>
    <col min="1" max="1" width="3.7109375" style="8" customWidth="1"/>
    <col min="2" max="2" width="6.85546875" style="8" customWidth="1"/>
    <col min="3" max="6" width="38.7109375" style="8" customWidth="1"/>
    <col min="7" max="7" width="39" style="8" customWidth="1"/>
    <col min="8" max="8" width="80.5703125" style="8" customWidth="1"/>
    <col min="9" max="9" width="77.140625" style="8" customWidth="1"/>
    <col min="10" max="10" width="9.42578125" style="8" customWidth="1"/>
    <col min="11" max="11" width="20.7109375" style="60" customWidth="1"/>
    <col min="12" max="13" width="83.85546875" style="8" customWidth="1"/>
    <col min="14" max="16384" width="47.28515625" style="8"/>
  </cols>
  <sheetData>
    <row r="2" spans="3:9" ht="30" customHeight="1" thickBot="1" x14ac:dyDescent="0.3">
      <c r="C2" s="431" t="s">
        <v>315</v>
      </c>
      <c r="D2" s="431"/>
      <c r="E2" s="431"/>
      <c r="F2" s="432"/>
    </row>
    <row r="3" spans="3:9" ht="30" customHeight="1" thickBot="1" x14ac:dyDescent="0.3">
      <c r="C3" s="426" t="s">
        <v>252</v>
      </c>
      <c r="D3" s="427"/>
      <c r="E3" s="428"/>
      <c r="F3" s="91"/>
      <c r="G3" s="426" t="s">
        <v>259</v>
      </c>
      <c r="H3" s="428"/>
      <c r="I3" s="91"/>
    </row>
    <row r="4" spans="3:9" ht="36" customHeight="1" thickBot="1" x14ac:dyDescent="0.3">
      <c r="C4" s="86" t="s">
        <v>251</v>
      </c>
      <c r="D4" s="418" t="s">
        <v>253</v>
      </c>
      <c r="E4" s="419"/>
      <c r="G4" s="86" t="s">
        <v>251</v>
      </c>
      <c r="H4" s="90" t="s">
        <v>260</v>
      </c>
    </row>
    <row r="5" spans="3:9" ht="33.75" customHeight="1" x14ac:dyDescent="0.25">
      <c r="C5" s="87" t="s">
        <v>254</v>
      </c>
      <c r="D5" s="420" t="s">
        <v>256</v>
      </c>
      <c r="E5" s="421"/>
      <c r="G5" s="87" t="s">
        <v>254</v>
      </c>
      <c r="H5" s="83" t="s">
        <v>261</v>
      </c>
    </row>
    <row r="6" spans="3:9" ht="33.75" customHeight="1" x14ac:dyDescent="0.25">
      <c r="C6" s="88" t="s">
        <v>4</v>
      </c>
      <c r="D6" s="422" t="s">
        <v>257</v>
      </c>
      <c r="E6" s="423"/>
      <c r="G6" s="88" t="s">
        <v>4</v>
      </c>
      <c r="H6" s="84" t="s">
        <v>262</v>
      </c>
    </row>
    <row r="7" spans="3:9" ht="33.75" customHeight="1" thickBot="1" x14ac:dyDescent="0.3">
      <c r="C7" s="89" t="s">
        <v>255</v>
      </c>
      <c r="D7" s="424" t="s">
        <v>258</v>
      </c>
      <c r="E7" s="425"/>
      <c r="G7" s="89" t="s">
        <v>255</v>
      </c>
      <c r="H7" s="85" t="s">
        <v>263</v>
      </c>
    </row>
    <row r="8" spans="3:9" ht="47.25" customHeight="1" x14ac:dyDescent="0.25"/>
    <row r="9" spans="3:9" ht="36" customHeight="1" thickBot="1" x14ac:dyDescent="0.3">
      <c r="C9" s="429" t="s">
        <v>317</v>
      </c>
      <c r="D9" s="429"/>
      <c r="E9" s="429"/>
      <c r="F9" s="430"/>
    </row>
    <row r="10" spans="3:9" ht="105.75" thickBot="1" x14ac:dyDescent="0.3">
      <c r="C10" s="124" t="s">
        <v>284</v>
      </c>
      <c r="D10" s="124" t="s">
        <v>285</v>
      </c>
      <c r="E10" s="123" t="s">
        <v>307</v>
      </c>
      <c r="F10" s="124" t="s">
        <v>308</v>
      </c>
    </row>
    <row r="11" spans="3:9" ht="27.75" customHeight="1" thickBot="1" x14ac:dyDescent="0.3">
      <c r="C11" s="125" t="s">
        <v>286</v>
      </c>
      <c r="D11" s="126" t="s">
        <v>289</v>
      </c>
      <c r="E11" s="126" t="s">
        <v>290</v>
      </c>
      <c r="F11" s="127" t="s">
        <v>7</v>
      </c>
      <c r="H11" s="8">
        <v>100</v>
      </c>
    </row>
    <row r="12" spans="3:9" ht="27.75" customHeight="1" thickBot="1" x14ac:dyDescent="0.3">
      <c r="C12" s="125" t="s">
        <v>287</v>
      </c>
      <c r="D12" s="126" t="s">
        <v>291</v>
      </c>
      <c r="E12" s="126" t="s">
        <v>292</v>
      </c>
      <c r="F12" s="127" t="s">
        <v>8</v>
      </c>
      <c r="H12" s="8">
        <v>50</v>
      </c>
    </row>
    <row r="13" spans="3:9" ht="27.75" customHeight="1" thickBot="1" x14ac:dyDescent="0.3">
      <c r="C13" s="128" t="s">
        <v>288</v>
      </c>
      <c r="D13" s="126" t="s">
        <v>293</v>
      </c>
      <c r="E13" s="126" t="s">
        <v>294</v>
      </c>
      <c r="F13" s="127" t="s">
        <v>8</v>
      </c>
      <c r="H13" s="8">
        <v>0</v>
      </c>
    </row>
    <row r="14" spans="3:9" ht="27.75" customHeight="1" thickBot="1" x14ac:dyDescent="0.3">
      <c r="C14" s="125" t="s">
        <v>295</v>
      </c>
      <c r="D14" s="126" t="s">
        <v>297</v>
      </c>
      <c r="E14" s="126" t="s">
        <v>298</v>
      </c>
      <c r="F14" s="127" t="s">
        <v>8</v>
      </c>
    </row>
    <row r="15" spans="3:9" ht="27.75" customHeight="1" thickBot="1" x14ac:dyDescent="0.3">
      <c r="C15" s="125" t="s">
        <v>287</v>
      </c>
      <c r="D15" s="126" t="s">
        <v>291</v>
      </c>
      <c r="E15" s="126" t="s">
        <v>299</v>
      </c>
      <c r="F15" s="127" t="s">
        <v>8</v>
      </c>
    </row>
    <row r="16" spans="3:9" ht="27.75" customHeight="1" thickBot="1" x14ac:dyDescent="0.3">
      <c r="C16" s="128" t="s">
        <v>296</v>
      </c>
      <c r="D16" s="126" t="s">
        <v>293</v>
      </c>
      <c r="E16" s="126" t="s">
        <v>300</v>
      </c>
      <c r="F16" s="127" t="s">
        <v>8</v>
      </c>
    </row>
    <row r="17" spans="3:6" ht="27.75" customHeight="1" thickBot="1" x14ac:dyDescent="0.3">
      <c r="C17" s="125" t="s">
        <v>301</v>
      </c>
      <c r="D17" s="126" t="s">
        <v>297</v>
      </c>
      <c r="E17" s="126" t="s">
        <v>304</v>
      </c>
      <c r="F17" s="127" t="s">
        <v>8</v>
      </c>
    </row>
    <row r="18" spans="3:6" ht="27.75" customHeight="1" thickBot="1" x14ac:dyDescent="0.3">
      <c r="C18" s="125" t="s">
        <v>302</v>
      </c>
      <c r="D18" s="126" t="s">
        <v>291</v>
      </c>
      <c r="E18" s="126" t="s">
        <v>305</v>
      </c>
      <c r="F18" s="127" t="s">
        <v>8</v>
      </c>
    </row>
    <row r="19" spans="3:6" ht="27.75" customHeight="1" thickBot="1" x14ac:dyDescent="0.3">
      <c r="C19" s="128" t="s">
        <v>303</v>
      </c>
      <c r="D19" s="126" t="s">
        <v>293</v>
      </c>
      <c r="E19" s="126" t="s">
        <v>306</v>
      </c>
      <c r="F19" s="127" t="s">
        <v>8</v>
      </c>
    </row>
    <row r="23" spans="3:6" ht="34.5" customHeight="1" thickBot="1" x14ac:dyDescent="0.3">
      <c r="C23" s="429" t="s">
        <v>316</v>
      </c>
      <c r="D23" s="429"/>
      <c r="E23" s="429"/>
      <c r="F23" s="430"/>
    </row>
    <row r="24" spans="3:6" ht="32.25" customHeight="1" thickBot="1" x14ac:dyDescent="0.3">
      <c r="C24" s="426" t="s">
        <v>264</v>
      </c>
      <c r="D24" s="427"/>
      <c r="E24" s="428"/>
      <c r="F24" s="91"/>
    </row>
    <row r="25" spans="3:6" ht="38.25" customHeight="1" thickBot="1" x14ac:dyDescent="0.3">
      <c r="C25" s="86" t="s">
        <v>251</v>
      </c>
      <c r="D25" s="418" t="s">
        <v>268</v>
      </c>
      <c r="E25" s="419"/>
    </row>
    <row r="26" spans="3:6" ht="38.25" customHeight="1" x14ac:dyDescent="0.25">
      <c r="C26" s="87" t="s">
        <v>254</v>
      </c>
      <c r="D26" s="420" t="s">
        <v>265</v>
      </c>
      <c r="E26" s="421"/>
    </row>
    <row r="27" spans="3:6" ht="38.25" customHeight="1" x14ac:dyDescent="0.25">
      <c r="C27" s="88" t="s">
        <v>4</v>
      </c>
      <c r="D27" s="422" t="s">
        <v>266</v>
      </c>
      <c r="E27" s="423"/>
    </row>
    <row r="28" spans="3:6" ht="38.25" customHeight="1" thickBot="1" x14ac:dyDescent="0.3">
      <c r="C28" s="89" t="s">
        <v>318</v>
      </c>
      <c r="D28" s="424" t="s">
        <v>267</v>
      </c>
      <c r="E28" s="425"/>
    </row>
    <row r="32" spans="3:6" ht="26.25" x14ac:dyDescent="0.4">
      <c r="C32" s="92" t="s">
        <v>274</v>
      </c>
    </row>
    <row r="33" spans="3:11" ht="15.75" thickBot="1" x14ac:dyDescent="0.3"/>
    <row r="34" spans="3:11" s="93" customFormat="1" ht="28.5" customHeight="1" thickBot="1" x14ac:dyDescent="0.25">
      <c r="C34" s="95" t="s">
        <v>269</v>
      </c>
      <c r="D34" s="96" t="s">
        <v>270</v>
      </c>
      <c r="E34" s="96" t="s">
        <v>271</v>
      </c>
      <c r="F34" s="96" t="s">
        <v>272</v>
      </c>
      <c r="G34" s="97" t="s">
        <v>273</v>
      </c>
      <c r="K34" s="94"/>
    </row>
    <row r="35" spans="3:11" s="102" customFormat="1" ht="28.5" customHeight="1" x14ac:dyDescent="0.25">
      <c r="C35" s="98" t="s">
        <v>254</v>
      </c>
      <c r="D35" s="77" t="s">
        <v>115</v>
      </c>
      <c r="E35" s="77" t="s">
        <v>115</v>
      </c>
      <c r="F35" s="77">
        <v>2</v>
      </c>
      <c r="G35" s="71">
        <v>2</v>
      </c>
      <c r="K35" s="99"/>
    </row>
    <row r="36" spans="3:11" s="102" customFormat="1" ht="28.5" customHeight="1" x14ac:dyDescent="0.25">
      <c r="C36" s="100" t="s">
        <v>254</v>
      </c>
      <c r="D36" s="78" t="s">
        <v>115</v>
      </c>
      <c r="E36" s="78" t="s">
        <v>116</v>
      </c>
      <c r="F36" s="78">
        <v>2</v>
      </c>
      <c r="G36" s="65">
        <v>1</v>
      </c>
      <c r="K36" s="99"/>
    </row>
    <row r="37" spans="3:11" s="102" customFormat="1" ht="28.5" customHeight="1" x14ac:dyDescent="0.25">
      <c r="C37" s="100" t="s">
        <v>254</v>
      </c>
      <c r="D37" s="78" t="s">
        <v>115</v>
      </c>
      <c r="E37" s="78" t="s">
        <v>117</v>
      </c>
      <c r="F37" s="78">
        <v>2</v>
      </c>
      <c r="G37" s="65">
        <v>0</v>
      </c>
      <c r="K37" s="99"/>
    </row>
    <row r="38" spans="3:11" s="102" customFormat="1" ht="28.5" customHeight="1" x14ac:dyDescent="0.25">
      <c r="C38" s="100" t="s">
        <v>254</v>
      </c>
      <c r="D38" s="78" t="s">
        <v>117</v>
      </c>
      <c r="E38" s="78" t="s">
        <v>115</v>
      </c>
      <c r="F38" s="78">
        <v>0</v>
      </c>
      <c r="G38" s="65">
        <v>2</v>
      </c>
      <c r="K38" s="99"/>
    </row>
    <row r="39" spans="3:11" s="102" customFormat="1" ht="28.5" customHeight="1" x14ac:dyDescent="0.25">
      <c r="C39" s="100" t="s">
        <v>4</v>
      </c>
      <c r="D39" s="78" t="s">
        <v>115</v>
      </c>
      <c r="E39" s="78" t="s">
        <v>115</v>
      </c>
      <c r="F39" s="78">
        <v>1</v>
      </c>
      <c r="G39" s="65">
        <v>1</v>
      </c>
      <c r="K39" s="99"/>
    </row>
    <row r="40" spans="3:11" s="102" customFormat="1" ht="28.5" customHeight="1" x14ac:dyDescent="0.25">
      <c r="C40" s="100" t="s">
        <v>4</v>
      </c>
      <c r="D40" s="78" t="s">
        <v>115</v>
      </c>
      <c r="E40" s="78" t="s">
        <v>116</v>
      </c>
      <c r="F40" s="78">
        <v>1</v>
      </c>
      <c r="G40" s="65">
        <v>0</v>
      </c>
      <c r="K40" s="99"/>
    </row>
    <row r="41" spans="3:11" s="102" customFormat="1" ht="28.5" customHeight="1" x14ac:dyDescent="0.25">
      <c r="C41" s="100" t="s">
        <v>4</v>
      </c>
      <c r="D41" s="78" t="s">
        <v>115</v>
      </c>
      <c r="E41" s="78" t="s">
        <v>117</v>
      </c>
      <c r="F41" s="78">
        <v>1</v>
      </c>
      <c r="G41" s="65">
        <v>0</v>
      </c>
      <c r="K41" s="99"/>
    </row>
    <row r="42" spans="3:11" s="102" customFormat="1" ht="28.5" customHeight="1" thickBot="1" x14ac:dyDescent="0.3">
      <c r="C42" s="101" t="s">
        <v>4</v>
      </c>
      <c r="D42" s="76" t="s">
        <v>117</v>
      </c>
      <c r="E42" s="76" t="s">
        <v>115</v>
      </c>
      <c r="F42" s="76">
        <v>0</v>
      </c>
      <c r="G42" s="68">
        <v>1</v>
      </c>
      <c r="K42" s="99"/>
    </row>
    <row r="45" spans="3:11" ht="90" x14ac:dyDescent="0.25">
      <c r="C45" s="103" t="s">
        <v>275</v>
      </c>
      <c r="E45" s="103" t="s">
        <v>276</v>
      </c>
    </row>
  </sheetData>
  <mergeCells count="14">
    <mergeCell ref="C9:F9"/>
    <mergeCell ref="G3:H3"/>
    <mergeCell ref="C2:F2"/>
    <mergeCell ref="C23:F23"/>
    <mergeCell ref="D4:E4"/>
    <mergeCell ref="D5:E5"/>
    <mergeCell ref="D6:E6"/>
    <mergeCell ref="D7:E7"/>
    <mergeCell ref="C3:E3"/>
    <mergeCell ref="D25:E25"/>
    <mergeCell ref="D26:E26"/>
    <mergeCell ref="D27:E27"/>
    <mergeCell ref="D28:E28"/>
    <mergeCell ref="C24:E24"/>
  </mergeCells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I15"/>
  <sheetViews>
    <sheetView topLeftCell="BN1" zoomScale="80" zoomScaleNormal="80" workbookViewId="0">
      <selection activeCell="BY5" sqref="BY5"/>
    </sheetView>
  </sheetViews>
  <sheetFormatPr baseColWidth="10" defaultRowHeight="15" x14ac:dyDescent="0.25"/>
  <cols>
    <col min="1" max="1" width="1.7109375" customWidth="1"/>
    <col min="2" max="2" width="2.28515625" customWidth="1"/>
    <col min="3" max="3" width="17.85546875" style="10" customWidth="1"/>
    <col min="4" max="4" width="23.28515625" style="11" customWidth="1"/>
    <col min="5" max="5" width="21.85546875" style="12" customWidth="1"/>
    <col min="6" max="6" width="13.7109375" style="12" customWidth="1"/>
    <col min="7" max="7" width="13.140625" style="12" customWidth="1"/>
    <col min="8" max="8" width="14.7109375" style="12" customWidth="1"/>
    <col min="9" max="9" width="12.140625" style="12" customWidth="1"/>
    <col min="10" max="10" width="6.140625" style="13" customWidth="1"/>
    <col min="11" max="11" width="26.28515625" style="13" customWidth="1"/>
    <col min="12" max="12" width="19" style="14" customWidth="1"/>
    <col min="13" max="13" width="12" style="14" customWidth="1"/>
    <col min="14" max="14" width="14.5703125" style="14" customWidth="1"/>
    <col min="15" max="15" width="22.85546875" style="15" customWidth="1"/>
    <col min="16" max="16" width="18.42578125" style="13" customWidth="1"/>
    <col min="17" max="17" width="15.28515625" style="13" customWidth="1"/>
    <col min="18" max="36" width="7.5703125" style="13" customWidth="1"/>
    <col min="37" max="37" width="7.42578125" style="13" customWidth="1"/>
    <col min="38" max="38" width="16.140625" style="13" customWidth="1"/>
    <col min="39" max="39" width="15.7109375" style="13" customWidth="1"/>
    <col min="40" max="40" width="17.140625" style="13" customWidth="1"/>
    <col min="41" max="41" width="18.5703125" style="17" customWidth="1"/>
    <col min="42" max="42" width="11.140625" style="16" customWidth="1"/>
    <col min="43" max="49" width="15.140625" style="25" customWidth="1"/>
    <col min="50" max="50" width="10.140625" style="25" customWidth="1"/>
    <col min="51" max="51" width="13.42578125" style="25" customWidth="1"/>
    <col min="52" max="52" width="12.42578125" style="25" customWidth="1"/>
    <col min="53" max="53" width="11.5703125" style="25" customWidth="1"/>
    <col min="54" max="54" width="12.140625" style="25" customWidth="1"/>
    <col min="55" max="55" width="11.28515625" style="25" customWidth="1"/>
    <col min="56" max="56" width="15.28515625" style="13" customWidth="1"/>
    <col min="57" max="57" width="16.85546875" style="13" customWidth="1"/>
    <col min="58" max="58" width="13.28515625" style="18" customWidth="1"/>
    <col min="59" max="59" width="16.7109375" style="13" customWidth="1"/>
    <col min="60" max="60" width="13.140625" style="18" customWidth="1"/>
    <col min="61" max="61" width="14" style="13" customWidth="1"/>
    <col min="62" max="62" width="13.7109375" style="13" customWidth="1"/>
    <col min="63" max="63" width="15.85546875" style="18" customWidth="1"/>
    <col min="64" max="64" width="12.140625" style="18" customWidth="1"/>
    <col min="65" max="65" width="13.42578125" style="19" customWidth="1"/>
    <col min="66" max="66" width="13.28515625" style="19" customWidth="1"/>
    <col min="67" max="67" width="24.42578125" style="14" customWidth="1"/>
    <col min="68" max="68" width="20.7109375" style="14" customWidth="1"/>
    <col min="69" max="70" width="14.42578125" style="14" customWidth="1"/>
    <col min="71" max="71" width="19" style="14" customWidth="1"/>
    <col min="72" max="72" width="22.5703125" style="14" customWidth="1"/>
    <col min="73" max="73" width="19.140625" style="14" customWidth="1"/>
    <col min="74" max="74" width="20.5703125" style="17" customWidth="1"/>
    <col min="75" max="75" width="15.7109375" style="14" customWidth="1"/>
    <col min="76" max="76" width="15.140625" style="14" customWidth="1"/>
  </cols>
  <sheetData>
    <row r="1" spans="1:711" ht="12" customHeight="1" x14ac:dyDescent="0.25">
      <c r="BU1" s="539" t="s">
        <v>391</v>
      </c>
      <c r="BV1" s="539"/>
      <c r="BW1" s="539"/>
      <c r="BX1" s="539"/>
    </row>
    <row r="2" spans="1:711" ht="32.25" customHeight="1" x14ac:dyDescent="0.25">
      <c r="O2" s="20" t="s">
        <v>408</v>
      </c>
      <c r="BU2" s="539"/>
      <c r="BV2" s="539"/>
      <c r="BW2" s="539"/>
      <c r="BX2" s="539"/>
    </row>
    <row r="3" spans="1:711" ht="12" customHeight="1" x14ac:dyDescent="0.25">
      <c r="L3" s="18"/>
      <c r="M3" s="18"/>
      <c r="N3" s="18"/>
      <c r="BU3" s="539" t="s">
        <v>392</v>
      </c>
      <c r="BV3" s="539"/>
      <c r="BW3" s="539"/>
      <c r="BX3" s="539"/>
    </row>
    <row r="4" spans="1:711" ht="14.25" customHeight="1" thickBot="1" x14ac:dyDescent="0.3">
      <c r="BU4" s="539"/>
      <c r="BV4" s="539"/>
      <c r="BW4" s="539"/>
      <c r="BX4" s="539"/>
    </row>
    <row r="5" spans="1:711" ht="20.25" customHeight="1" thickBot="1" x14ac:dyDescent="0.3">
      <c r="C5" s="449" t="s">
        <v>78</v>
      </c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1"/>
      <c r="P5" s="452" t="s">
        <v>79</v>
      </c>
      <c r="Q5" s="453"/>
      <c r="R5" s="453"/>
      <c r="S5" s="453"/>
      <c r="T5" s="453"/>
      <c r="U5" s="453"/>
      <c r="V5" s="453"/>
      <c r="W5" s="453"/>
      <c r="X5" s="453"/>
      <c r="Y5" s="453"/>
      <c r="Z5" s="453"/>
      <c r="AA5" s="453"/>
      <c r="AB5" s="453"/>
      <c r="AC5" s="453"/>
      <c r="AD5" s="453"/>
      <c r="AE5" s="453"/>
      <c r="AF5" s="453"/>
      <c r="AG5" s="453"/>
      <c r="AH5" s="453"/>
      <c r="AI5" s="453"/>
      <c r="AJ5" s="453"/>
      <c r="AK5" s="453"/>
      <c r="AL5" s="453"/>
      <c r="AM5" s="453"/>
      <c r="AN5" s="453"/>
      <c r="AO5" s="453"/>
      <c r="AP5" s="453"/>
      <c r="AQ5" s="453"/>
      <c r="AR5" s="453"/>
      <c r="AS5" s="453"/>
      <c r="AT5" s="453"/>
      <c r="AU5" s="453"/>
      <c r="AV5" s="453"/>
      <c r="AW5" s="453"/>
      <c r="AX5" s="453"/>
      <c r="AY5" s="453"/>
      <c r="AZ5" s="453"/>
      <c r="BA5" s="453"/>
      <c r="BB5" s="453"/>
      <c r="BC5" s="453"/>
      <c r="BD5" s="453"/>
      <c r="BE5" s="453"/>
      <c r="BF5" s="453"/>
      <c r="BG5" s="453"/>
      <c r="BH5" s="453"/>
      <c r="BI5" s="453"/>
      <c r="BJ5" s="454"/>
      <c r="BK5" s="505" t="s">
        <v>109</v>
      </c>
      <c r="BL5" s="455" t="s">
        <v>80</v>
      </c>
      <c r="BM5" s="458" t="s">
        <v>279</v>
      </c>
      <c r="BN5" s="458"/>
      <c r="BO5" s="458"/>
      <c r="BP5" s="458"/>
      <c r="BQ5" s="458"/>
      <c r="BR5" s="458"/>
      <c r="BS5" s="458"/>
      <c r="BT5" s="458"/>
      <c r="BU5" s="538"/>
      <c r="BV5" s="538"/>
      <c r="BW5" s="538"/>
      <c r="BX5" s="460"/>
    </row>
    <row r="6" spans="1:711" ht="19.5" customHeight="1" thickBot="1" x14ac:dyDescent="0.3">
      <c r="C6" s="461" t="s">
        <v>46</v>
      </c>
      <c r="D6" s="464" t="s">
        <v>47</v>
      </c>
      <c r="E6" s="433" t="s">
        <v>111</v>
      </c>
      <c r="F6" s="469" t="s">
        <v>153</v>
      </c>
      <c r="G6" s="469"/>
      <c r="H6" s="469"/>
      <c r="I6" s="482" t="s">
        <v>120</v>
      </c>
      <c r="J6" s="470" t="s">
        <v>3</v>
      </c>
      <c r="K6" s="470" t="s">
        <v>48</v>
      </c>
      <c r="L6" s="470" t="s">
        <v>81</v>
      </c>
      <c r="M6" s="485" t="s">
        <v>82</v>
      </c>
      <c r="N6" s="479" t="s">
        <v>121</v>
      </c>
      <c r="O6" s="473" t="s">
        <v>11</v>
      </c>
      <c r="P6" s="475" t="s">
        <v>49</v>
      </c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77"/>
      <c r="AO6" s="465" t="s">
        <v>154</v>
      </c>
      <c r="AP6" s="466"/>
      <c r="AQ6" s="466"/>
      <c r="AR6" s="466"/>
      <c r="AS6" s="466"/>
      <c r="AT6" s="466"/>
      <c r="AU6" s="466"/>
      <c r="AV6" s="466"/>
      <c r="AW6" s="466"/>
      <c r="AX6" s="466"/>
      <c r="AY6" s="466"/>
      <c r="AZ6" s="466"/>
      <c r="BA6" s="466"/>
      <c r="BB6" s="466"/>
      <c r="BC6" s="466"/>
      <c r="BD6" s="466"/>
      <c r="BE6" s="466"/>
      <c r="BF6" s="466"/>
      <c r="BG6" s="466"/>
      <c r="BH6" s="466"/>
      <c r="BI6" s="466"/>
      <c r="BJ6" s="467"/>
      <c r="BK6" s="506"/>
      <c r="BL6" s="456"/>
      <c r="BM6" s="459"/>
      <c r="BN6" s="459"/>
      <c r="BO6" s="459"/>
      <c r="BP6" s="459"/>
      <c r="BQ6" s="459"/>
      <c r="BR6" s="459"/>
      <c r="BS6" s="459"/>
      <c r="BT6" s="459"/>
      <c r="BU6" s="459"/>
      <c r="BV6" s="459"/>
      <c r="BW6" s="459"/>
      <c r="BX6" s="460"/>
    </row>
    <row r="7" spans="1:711" ht="120.75" customHeight="1" thickBot="1" x14ac:dyDescent="0.3">
      <c r="C7" s="462"/>
      <c r="D7" s="441"/>
      <c r="E7" s="434"/>
      <c r="F7" s="441" t="s">
        <v>144</v>
      </c>
      <c r="G7" s="441" t="s">
        <v>145</v>
      </c>
      <c r="H7" s="441" t="s">
        <v>143</v>
      </c>
      <c r="I7" s="483"/>
      <c r="J7" s="471"/>
      <c r="K7" s="471"/>
      <c r="L7" s="471"/>
      <c r="M7" s="471"/>
      <c r="N7" s="480"/>
      <c r="O7" s="468"/>
      <c r="P7" s="462" t="s">
        <v>50</v>
      </c>
      <c r="Q7" s="441"/>
      <c r="R7" s="441"/>
      <c r="S7" s="441"/>
      <c r="T7" s="441"/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1"/>
      <c r="AJ7" s="441"/>
      <c r="AK7" s="441"/>
      <c r="AL7" s="441"/>
      <c r="AM7" s="441"/>
      <c r="AN7" s="468"/>
      <c r="AO7" s="486" t="s">
        <v>51</v>
      </c>
      <c r="AP7" s="487" t="s">
        <v>52</v>
      </c>
      <c r="AQ7" s="56" t="s">
        <v>212</v>
      </c>
      <c r="AR7" s="56" t="s">
        <v>213</v>
      </c>
      <c r="AS7" s="56" t="s">
        <v>214</v>
      </c>
      <c r="AT7" s="56" t="s">
        <v>215</v>
      </c>
      <c r="AU7" s="56" t="s">
        <v>216</v>
      </c>
      <c r="AV7" s="56" t="s">
        <v>218</v>
      </c>
      <c r="AW7" s="56" t="s">
        <v>217</v>
      </c>
      <c r="AX7" s="438" t="s">
        <v>309</v>
      </c>
      <c r="AY7" s="440" t="s">
        <v>310</v>
      </c>
      <c r="AZ7" s="440" t="s">
        <v>311</v>
      </c>
      <c r="BA7" s="440" t="s">
        <v>313</v>
      </c>
      <c r="BB7" s="438" t="s">
        <v>314</v>
      </c>
      <c r="BC7" s="438" t="s">
        <v>312</v>
      </c>
      <c r="BD7" s="489" t="s">
        <v>112</v>
      </c>
      <c r="BE7" s="490"/>
      <c r="BF7" s="486" t="s">
        <v>53</v>
      </c>
      <c r="BG7" s="491"/>
      <c r="BH7" s="491"/>
      <c r="BI7" s="491"/>
      <c r="BJ7" s="492"/>
      <c r="BK7" s="506"/>
      <c r="BL7" s="456"/>
      <c r="BM7" s="478" t="s">
        <v>54</v>
      </c>
      <c r="BN7" s="436"/>
      <c r="BO7" s="436"/>
      <c r="BP7" s="436"/>
      <c r="BQ7" s="436"/>
      <c r="BR7" s="436"/>
      <c r="BS7" s="436"/>
      <c r="BT7" s="437"/>
      <c r="BU7" s="436" t="s">
        <v>280</v>
      </c>
      <c r="BV7" s="436"/>
      <c r="BW7" s="436"/>
      <c r="BX7" s="437"/>
    </row>
    <row r="8" spans="1:711" ht="66.75" customHeight="1" thickBot="1" x14ac:dyDescent="0.3">
      <c r="C8" s="463"/>
      <c r="D8" s="442"/>
      <c r="E8" s="435"/>
      <c r="F8" s="442"/>
      <c r="G8" s="442"/>
      <c r="H8" s="442"/>
      <c r="I8" s="484"/>
      <c r="J8" s="472"/>
      <c r="K8" s="472"/>
      <c r="L8" s="472"/>
      <c r="M8" s="472"/>
      <c r="N8" s="481"/>
      <c r="O8" s="474"/>
      <c r="P8" s="52" t="s">
        <v>12</v>
      </c>
      <c r="Q8" s="53" t="s">
        <v>83</v>
      </c>
      <c r="R8" s="49" t="s">
        <v>55</v>
      </c>
      <c r="S8" s="49" t="s">
        <v>56</v>
      </c>
      <c r="T8" s="49" t="s">
        <v>57</v>
      </c>
      <c r="U8" s="49" t="s">
        <v>58</v>
      </c>
      <c r="V8" s="49" t="s">
        <v>59</v>
      </c>
      <c r="W8" s="49" t="s">
        <v>60</v>
      </c>
      <c r="X8" s="49" t="s">
        <v>61</v>
      </c>
      <c r="Y8" s="49" t="s">
        <v>62</v>
      </c>
      <c r="Z8" s="49" t="s">
        <v>63</v>
      </c>
      <c r="AA8" s="49" t="s">
        <v>64</v>
      </c>
      <c r="AB8" s="49" t="s">
        <v>65</v>
      </c>
      <c r="AC8" s="49" t="s">
        <v>66</v>
      </c>
      <c r="AD8" s="49" t="s">
        <v>67</v>
      </c>
      <c r="AE8" s="49" t="s">
        <v>68</v>
      </c>
      <c r="AF8" s="49" t="s">
        <v>69</v>
      </c>
      <c r="AG8" s="49" t="s">
        <v>70</v>
      </c>
      <c r="AH8" s="49" t="s">
        <v>71</v>
      </c>
      <c r="AI8" s="49" t="s">
        <v>72</v>
      </c>
      <c r="AJ8" s="49" t="s">
        <v>281</v>
      </c>
      <c r="AK8" s="50" t="s">
        <v>73</v>
      </c>
      <c r="AL8" s="26" t="s">
        <v>13</v>
      </c>
      <c r="AM8" s="53" t="s">
        <v>84</v>
      </c>
      <c r="AN8" s="75" t="s">
        <v>74</v>
      </c>
      <c r="AO8" s="463"/>
      <c r="AP8" s="488"/>
      <c r="AQ8" s="57" t="s">
        <v>127</v>
      </c>
      <c r="AR8" s="57" t="s">
        <v>126</v>
      </c>
      <c r="AS8" s="57" t="s">
        <v>125</v>
      </c>
      <c r="AT8" s="57" t="s">
        <v>219</v>
      </c>
      <c r="AU8" s="57" t="s">
        <v>128</v>
      </c>
      <c r="AV8" s="57" t="s">
        <v>129</v>
      </c>
      <c r="AW8" s="57" t="s">
        <v>130</v>
      </c>
      <c r="AX8" s="439"/>
      <c r="AY8" s="439"/>
      <c r="AZ8" s="439"/>
      <c r="BA8" s="439"/>
      <c r="BB8" s="439"/>
      <c r="BC8" s="439"/>
      <c r="BD8" s="54" t="s">
        <v>12</v>
      </c>
      <c r="BE8" s="121" t="s">
        <v>13</v>
      </c>
      <c r="BF8" s="52" t="s">
        <v>12</v>
      </c>
      <c r="BG8" s="53" t="s">
        <v>85</v>
      </c>
      <c r="BH8" s="53" t="s">
        <v>13</v>
      </c>
      <c r="BI8" s="53" t="s">
        <v>86</v>
      </c>
      <c r="BJ8" s="75" t="s">
        <v>74</v>
      </c>
      <c r="BK8" s="507"/>
      <c r="BL8" s="457"/>
      <c r="BM8" s="109" t="s">
        <v>105</v>
      </c>
      <c r="BN8" s="104" t="s">
        <v>106</v>
      </c>
      <c r="BO8" s="105" t="s">
        <v>131</v>
      </c>
      <c r="BP8" s="106" t="s">
        <v>277</v>
      </c>
      <c r="BQ8" s="106" t="s">
        <v>107</v>
      </c>
      <c r="BR8" s="106" t="s">
        <v>108</v>
      </c>
      <c r="BS8" s="106" t="s">
        <v>132</v>
      </c>
      <c r="BT8" s="107" t="s">
        <v>77</v>
      </c>
      <c r="BU8" s="108" t="s">
        <v>76</v>
      </c>
      <c r="BV8" s="106" t="s">
        <v>75</v>
      </c>
      <c r="BW8" s="106" t="s">
        <v>278</v>
      </c>
      <c r="BX8" s="107" t="s">
        <v>77</v>
      </c>
    </row>
    <row r="9" spans="1:711" s="23" customFormat="1" ht="65.25" customHeight="1" thickBot="1" x14ac:dyDescent="0.3">
      <c r="A9"/>
      <c r="B9"/>
      <c r="C9" s="443" t="s">
        <v>341</v>
      </c>
      <c r="D9" s="446" t="s">
        <v>342</v>
      </c>
      <c r="E9" s="187" t="s">
        <v>346</v>
      </c>
      <c r="F9" s="188"/>
      <c r="G9" s="35" t="s">
        <v>138</v>
      </c>
      <c r="H9" s="35" t="s">
        <v>150</v>
      </c>
      <c r="I9" s="35"/>
      <c r="J9" s="334" t="s">
        <v>93</v>
      </c>
      <c r="K9" s="496" t="s">
        <v>347</v>
      </c>
      <c r="L9" s="332" t="s">
        <v>348</v>
      </c>
      <c r="M9" s="508" t="s">
        <v>110</v>
      </c>
      <c r="N9" s="37"/>
      <c r="O9" s="517" t="s">
        <v>349</v>
      </c>
      <c r="P9" s="499" t="s">
        <v>87</v>
      </c>
      <c r="Q9" s="278">
        <v>3</v>
      </c>
      <c r="R9" s="375">
        <v>1</v>
      </c>
      <c r="S9" s="375">
        <v>1</v>
      </c>
      <c r="T9" s="375">
        <v>1</v>
      </c>
      <c r="U9" s="375">
        <v>1</v>
      </c>
      <c r="V9" s="375">
        <v>1</v>
      </c>
      <c r="W9" s="375">
        <v>1</v>
      </c>
      <c r="X9" s="375">
        <v>1</v>
      </c>
      <c r="Y9" s="375">
        <v>0</v>
      </c>
      <c r="Z9" s="375">
        <v>0</v>
      </c>
      <c r="AA9" s="375">
        <v>1</v>
      </c>
      <c r="AB9" s="375">
        <v>1</v>
      </c>
      <c r="AC9" s="375">
        <v>1</v>
      </c>
      <c r="AD9" s="375">
        <v>1</v>
      </c>
      <c r="AE9" s="375">
        <v>0</v>
      </c>
      <c r="AF9" s="375">
        <v>1</v>
      </c>
      <c r="AG9" s="375">
        <v>0</v>
      </c>
      <c r="AH9" s="375">
        <v>1</v>
      </c>
      <c r="AI9" s="375">
        <v>1</v>
      </c>
      <c r="AJ9" s="375">
        <v>0</v>
      </c>
      <c r="AK9" s="375">
        <f>SUM(R9:AJ9)</f>
        <v>14</v>
      </c>
      <c r="AL9" s="493" t="str">
        <f>IF($AK9&lt;6,"3. Moderado",IF($AK9&lt;12,"4. Mayor",IF($AK9&gt;11,"5. Catastrófico")))</f>
        <v>5. Catastrófico</v>
      </c>
      <c r="AM9" s="502">
        <v>5</v>
      </c>
      <c r="AN9" s="281" t="str">
        <f>IF(Q9+AM9=0," ",IF(OR(AND(Q9=1,AM9=1),AND(Q9=1,AM9=2),AND(Q9=2,AM9=2),AND(Q9=2,AM9=1),AND(Q9=3,AM9=1)),"Bajo",IF(OR(AND(Q9=1,AM9=3),AND(Q9=2,AM9=3),AND(Q9=3,AM9=2),AND(Q9=4,AM9=1)),"Moderado",IF(OR(AND(Q9=1,AM9=4),AND(Q9=2,AM9=4),AND(Q9=3,AM9=3),AND(Q9=4,AM9=2),AND(Q9=4,AM9=3),AND(Q9=5,AM9=1),AND(Q9=5,AM9=2)),"Alto",IF(OR(AND(Q9=2,AM9=5),AND(Q9=3,AM9=5),AND(Q9=3,AM9=4),AND(Q9=4,AM9=4),AND(Q9=4,AM9=5),AND(Q9=5,AM9=3),AND(Q9=5,AM9=4),AND(Q9=1,AM9=5),AND(Q9=5,AM9=5)),"Extremo","")))))</f>
        <v>Extremo</v>
      </c>
      <c r="AO9" s="184" t="s">
        <v>350</v>
      </c>
      <c r="AP9" s="36" t="s">
        <v>34</v>
      </c>
      <c r="AQ9" s="37">
        <v>15</v>
      </c>
      <c r="AR9" s="37">
        <v>15</v>
      </c>
      <c r="AS9" s="37">
        <v>15</v>
      </c>
      <c r="AT9" s="37">
        <v>15</v>
      </c>
      <c r="AU9" s="37">
        <v>15</v>
      </c>
      <c r="AV9" s="37">
        <v>15</v>
      </c>
      <c r="AW9" s="37">
        <v>10</v>
      </c>
      <c r="AX9" s="179">
        <f t="shared" ref="AX9:AX11" si="0">SUM(AQ9:AW9)</f>
        <v>100</v>
      </c>
      <c r="AY9" s="179" t="s">
        <v>254</v>
      </c>
      <c r="AZ9" s="179" t="s">
        <v>254</v>
      </c>
      <c r="BA9" s="179">
        <v>100</v>
      </c>
      <c r="BB9" s="284">
        <f>AVERAGE(BA9:BA11)</f>
        <v>100</v>
      </c>
      <c r="BC9" s="287" t="s">
        <v>4</v>
      </c>
      <c r="BD9" s="390" t="s">
        <v>115</v>
      </c>
      <c r="BE9" s="514" t="s">
        <v>115</v>
      </c>
      <c r="BF9" s="499" t="s">
        <v>87</v>
      </c>
      <c r="BG9" s="278">
        <v>3</v>
      </c>
      <c r="BH9" s="278" t="s">
        <v>102</v>
      </c>
      <c r="BI9" s="278">
        <v>3</v>
      </c>
      <c r="BJ9" s="384" t="str">
        <f>IF(BG9+BI9=0," ",IF(OR(AND(BG9=1,BI9=1),AND(BG9=1,BI9=2),AND(BG9=2,BI9=2),AND(BG9=2,BI9=1),AND(BG9=3,BI9=1)),"Bajo",IF(OR(AND(BG9=1,BI9=3),AND(BG9=2,BI9=3),AND(BG9=3,BI9=2),AND(BG9=4,BI9=1)),"Moderado",IF(OR(AND(BG9=1,BI9=4),AND(BG9=2,BI9=4),AND(BG9=3,BI9=3),AND(BG9=4,BI9=2),AND(BG9=4,BI9=3),AND(BG9=5,BI9=1),AND(BG9=5,BI9=2)),"Alto",IF(OR(AND(BG9=2,BI9=5),AND(BG9=1,BI9=5),AND(BG9=3,BI9=5),AND(BG9=3,BI9=4),AND(BG9=4,BI9=4),AND(BG9=4,BI9=5),AND(BG9=5,BI9=3),AND(BG9=5,BI9=4),AND(BG9=5,BI9=5)),"Extremo","")))))</f>
        <v>Alto</v>
      </c>
      <c r="BK9" s="511" t="s">
        <v>353</v>
      </c>
      <c r="BL9" s="378" t="s">
        <v>118</v>
      </c>
      <c r="BM9" s="110">
        <v>43739</v>
      </c>
      <c r="BN9" s="42">
        <v>44134</v>
      </c>
      <c r="BO9" s="131" t="s">
        <v>354</v>
      </c>
      <c r="BP9" s="43" t="s">
        <v>355</v>
      </c>
      <c r="BQ9" s="45">
        <v>1</v>
      </c>
      <c r="BR9" s="43" t="s">
        <v>356</v>
      </c>
      <c r="BS9" s="43" t="s">
        <v>358</v>
      </c>
      <c r="BT9" s="186" t="s">
        <v>359</v>
      </c>
      <c r="BU9" s="110">
        <v>43799</v>
      </c>
      <c r="BV9" s="44" t="s">
        <v>364</v>
      </c>
      <c r="BW9" s="45" t="s">
        <v>345</v>
      </c>
      <c r="BX9" s="46" t="s">
        <v>362</v>
      </c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</row>
    <row r="10" spans="1:711" s="23" customFormat="1" ht="78.75" customHeight="1" x14ac:dyDescent="0.25">
      <c r="A10"/>
      <c r="B10"/>
      <c r="C10" s="444"/>
      <c r="D10" s="447"/>
      <c r="E10" s="120" t="s">
        <v>343</v>
      </c>
      <c r="F10" s="29"/>
      <c r="G10" s="51" t="s">
        <v>138</v>
      </c>
      <c r="H10" s="51" t="s">
        <v>150</v>
      </c>
      <c r="I10" s="29"/>
      <c r="J10" s="335"/>
      <c r="K10" s="497"/>
      <c r="L10" s="256"/>
      <c r="M10" s="509"/>
      <c r="O10" s="518"/>
      <c r="P10" s="500"/>
      <c r="Q10" s="279"/>
      <c r="R10" s="376"/>
      <c r="S10" s="376"/>
      <c r="T10" s="376"/>
      <c r="U10" s="376"/>
      <c r="V10" s="376"/>
      <c r="W10" s="376"/>
      <c r="X10" s="376"/>
      <c r="Y10" s="376"/>
      <c r="Z10" s="376"/>
      <c r="AA10" s="376"/>
      <c r="AB10" s="376"/>
      <c r="AC10" s="376"/>
      <c r="AD10" s="376"/>
      <c r="AE10" s="376"/>
      <c r="AF10" s="376"/>
      <c r="AG10" s="376"/>
      <c r="AH10" s="376"/>
      <c r="AI10" s="376"/>
      <c r="AJ10" s="376"/>
      <c r="AK10" s="376"/>
      <c r="AL10" s="494"/>
      <c r="AM10" s="503"/>
      <c r="AN10" s="282"/>
      <c r="AO10" s="185" t="s">
        <v>351</v>
      </c>
      <c r="AP10" s="21" t="s">
        <v>6</v>
      </c>
      <c r="AQ10" s="30">
        <v>15</v>
      </c>
      <c r="AR10" s="30">
        <v>15</v>
      </c>
      <c r="AS10" s="30">
        <v>15</v>
      </c>
      <c r="AT10" s="30">
        <v>15</v>
      </c>
      <c r="AU10" s="30">
        <v>15</v>
      </c>
      <c r="AV10" s="30">
        <v>15</v>
      </c>
      <c r="AW10" s="30">
        <v>10</v>
      </c>
      <c r="AX10" s="27">
        <f t="shared" si="0"/>
        <v>100</v>
      </c>
      <c r="AY10" s="27" t="s">
        <v>254</v>
      </c>
      <c r="AZ10" s="27" t="s">
        <v>254</v>
      </c>
      <c r="BA10" s="27">
        <v>100</v>
      </c>
      <c r="BB10" s="285"/>
      <c r="BC10" s="288"/>
      <c r="BD10" s="391"/>
      <c r="BE10" s="515"/>
      <c r="BF10" s="500"/>
      <c r="BG10" s="279"/>
      <c r="BH10" s="279"/>
      <c r="BI10" s="279"/>
      <c r="BJ10" s="385"/>
      <c r="BK10" s="512"/>
      <c r="BL10" s="379"/>
      <c r="BM10" s="526">
        <v>43739</v>
      </c>
      <c r="BN10" s="528">
        <v>44134</v>
      </c>
      <c r="BO10" s="530" t="s">
        <v>363</v>
      </c>
      <c r="BP10" s="532" t="s">
        <v>355</v>
      </c>
      <c r="BQ10" s="533">
        <v>1</v>
      </c>
      <c r="BR10" s="533" t="s">
        <v>357</v>
      </c>
      <c r="BS10" s="533" t="s">
        <v>360</v>
      </c>
      <c r="BT10" s="534" t="s">
        <v>361</v>
      </c>
      <c r="BU10" s="536">
        <v>43830</v>
      </c>
      <c r="BV10" s="520" t="s">
        <v>366</v>
      </c>
      <c r="BW10" s="522" t="s">
        <v>345</v>
      </c>
      <c r="BX10" s="524" t="s">
        <v>365</v>
      </c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</row>
    <row r="11" spans="1:711" s="23" customFormat="1" ht="55.5" customHeight="1" thickBot="1" x14ac:dyDescent="0.3">
      <c r="A11"/>
      <c r="B11"/>
      <c r="C11" s="445"/>
      <c r="D11" s="448"/>
      <c r="E11" s="122" t="s">
        <v>344</v>
      </c>
      <c r="F11" s="38"/>
      <c r="G11" s="176" t="s">
        <v>138</v>
      </c>
      <c r="H11" s="176" t="s">
        <v>150</v>
      </c>
      <c r="I11" s="38"/>
      <c r="J11" s="336"/>
      <c r="K11" s="498"/>
      <c r="L11" s="333"/>
      <c r="M11" s="510"/>
      <c r="N11" s="55"/>
      <c r="O11" s="519"/>
      <c r="P11" s="501"/>
      <c r="Q11" s="280"/>
      <c r="R11" s="377"/>
      <c r="S11" s="377"/>
      <c r="T11" s="377"/>
      <c r="U11" s="377"/>
      <c r="V11" s="377"/>
      <c r="W11" s="377"/>
      <c r="X11" s="377"/>
      <c r="Y11" s="377"/>
      <c r="Z11" s="377"/>
      <c r="AA11" s="377"/>
      <c r="AB11" s="377"/>
      <c r="AC11" s="377"/>
      <c r="AD11" s="377"/>
      <c r="AE11" s="377"/>
      <c r="AF11" s="377"/>
      <c r="AG11" s="377"/>
      <c r="AH11" s="377"/>
      <c r="AI11" s="377"/>
      <c r="AJ11" s="377"/>
      <c r="AK11" s="377"/>
      <c r="AL11" s="495"/>
      <c r="AM11" s="504"/>
      <c r="AN11" s="283"/>
      <c r="AO11" s="189" t="s">
        <v>352</v>
      </c>
      <c r="AP11" s="39" t="s">
        <v>6</v>
      </c>
      <c r="AQ11" s="40">
        <v>15</v>
      </c>
      <c r="AR11" s="40">
        <v>15</v>
      </c>
      <c r="AS11" s="40">
        <v>15</v>
      </c>
      <c r="AT11" s="40">
        <v>15</v>
      </c>
      <c r="AU11" s="40">
        <v>15</v>
      </c>
      <c r="AV11" s="40">
        <v>15</v>
      </c>
      <c r="AW11" s="40">
        <v>10</v>
      </c>
      <c r="AX11" s="175">
        <f t="shared" si="0"/>
        <v>100</v>
      </c>
      <c r="AY11" s="175" t="s">
        <v>254</v>
      </c>
      <c r="AZ11" s="175" t="s">
        <v>254</v>
      </c>
      <c r="BA11" s="175">
        <v>100</v>
      </c>
      <c r="BB11" s="286"/>
      <c r="BC11" s="289"/>
      <c r="BD11" s="392"/>
      <c r="BE11" s="516"/>
      <c r="BF11" s="501"/>
      <c r="BG11" s="280"/>
      <c r="BH11" s="280"/>
      <c r="BI11" s="280"/>
      <c r="BJ11" s="386"/>
      <c r="BK11" s="513"/>
      <c r="BL11" s="380"/>
      <c r="BM11" s="527"/>
      <c r="BN11" s="529"/>
      <c r="BO11" s="531"/>
      <c r="BP11" s="523"/>
      <c r="BQ11" s="523"/>
      <c r="BR11" s="523"/>
      <c r="BS11" s="523"/>
      <c r="BT11" s="535"/>
      <c r="BU11" s="527"/>
      <c r="BV11" s="521"/>
      <c r="BW11" s="523"/>
      <c r="BX11" s="525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</row>
    <row r="12" spans="1:711" x14ac:dyDescent="0.25">
      <c r="BF12" s="13"/>
      <c r="BH12" s="13"/>
      <c r="BK12" s="13"/>
      <c r="BL12" s="13"/>
      <c r="BM12" s="24"/>
      <c r="BN12" s="24"/>
    </row>
    <row r="13" spans="1:711" x14ac:dyDescent="0.25">
      <c r="C13" s="209" t="s">
        <v>387</v>
      </c>
      <c r="D13" s="257" t="s">
        <v>405</v>
      </c>
      <c r="E13" s="258"/>
    </row>
    <row r="14" spans="1:711" x14ac:dyDescent="0.25">
      <c r="C14" s="209" t="s">
        <v>388</v>
      </c>
      <c r="D14" s="256" t="s">
        <v>406</v>
      </c>
      <c r="E14" s="256"/>
    </row>
    <row r="15" spans="1:711" ht="26.25" x14ac:dyDescent="0.25">
      <c r="C15" s="209" t="s">
        <v>389</v>
      </c>
      <c r="D15" s="259" t="s">
        <v>390</v>
      </c>
      <c r="E15" s="260"/>
    </row>
  </sheetData>
  <dataConsolidate/>
  <mergeCells count="94">
    <mergeCell ref="BU1:BX2"/>
    <mergeCell ref="BU3:BX4"/>
    <mergeCell ref="BX10:BX11"/>
    <mergeCell ref="BM10:BM11"/>
    <mergeCell ref="BN10:BN11"/>
    <mergeCell ref="BO10:BO11"/>
    <mergeCell ref="BP10:BP11"/>
    <mergeCell ref="BQ10:BQ11"/>
    <mergeCell ref="BR10:BR11"/>
    <mergeCell ref="BS10:BS11"/>
    <mergeCell ref="BT10:BT11"/>
    <mergeCell ref="BU10:BU11"/>
    <mergeCell ref="M9:M11"/>
    <mergeCell ref="BK9:BK11"/>
    <mergeCell ref="BF9:BF11"/>
    <mergeCell ref="BH9:BH11"/>
    <mergeCell ref="BE9:BE11"/>
    <mergeCell ref="BD9:BD11"/>
    <mergeCell ref="BG9:BG11"/>
    <mergeCell ref="R9:R11"/>
    <mergeCell ref="S9:S11"/>
    <mergeCell ref="T9:T11"/>
    <mergeCell ref="U9:U11"/>
    <mergeCell ref="O9:O11"/>
    <mergeCell ref="K9:K11"/>
    <mergeCell ref="P9:P11"/>
    <mergeCell ref="Q9:Q11"/>
    <mergeCell ref="AM9:AM11"/>
    <mergeCell ref="AH9:AH11"/>
    <mergeCell ref="AJ9:AJ11"/>
    <mergeCell ref="AK9:AK11"/>
    <mergeCell ref="AI9:AI11"/>
    <mergeCell ref="V9:V11"/>
    <mergeCell ref="W9:W11"/>
    <mergeCell ref="X9:X11"/>
    <mergeCell ref="Y9:Y11"/>
    <mergeCell ref="Z9:Z11"/>
    <mergeCell ref="AA9:AA11"/>
    <mergeCell ref="AB9:AB11"/>
    <mergeCell ref="AC9:AC11"/>
    <mergeCell ref="AD9:AD11"/>
    <mergeCell ref="AE9:AE11"/>
    <mergeCell ref="AL9:AL11"/>
    <mergeCell ref="AF9:AF11"/>
    <mergeCell ref="AG9:AG11"/>
    <mergeCell ref="M6:M8"/>
    <mergeCell ref="AO7:AO8"/>
    <mergeCell ref="AP7:AP8"/>
    <mergeCell ref="BD7:BE7"/>
    <mergeCell ref="BF7:BJ7"/>
    <mergeCell ref="C9:C11"/>
    <mergeCell ref="D9:D11"/>
    <mergeCell ref="J9:J11"/>
    <mergeCell ref="L9:L11"/>
    <mergeCell ref="C5:O5"/>
    <mergeCell ref="P5:BJ5"/>
    <mergeCell ref="BL5:BL8"/>
    <mergeCell ref="BM5:BX6"/>
    <mergeCell ref="C6:C8"/>
    <mergeCell ref="D6:D8"/>
    <mergeCell ref="AO6:BJ6"/>
    <mergeCell ref="P7:AN7"/>
    <mergeCell ref="BJ9:BJ11"/>
    <mergeCell ref="BU7:BX7"/>
    <mergeCell ref="AN9:AN11"/>
    <mergeCell ref="AX7:AX8"/>
    <mergeCell ref="AY7:AY8"/>
    <mergeCell ref="AZ7:AZ8"/>
    <mergeCell ref="BA7:BA8"/>
    <mergeCell ref="BB7:BB8"/>
    <mergeCell ref="BC7:BC8"/>
    <mergeCell ref="BB9:BB11"/>
    <mergeCell ref="BC9:BC11"/>
    <mergeCell ref="BM7:BT7"/>
    <mergeCell ref="BK5:BK8"/>
    <mergeCell ref="BL9:BL11"/>
    <mergeCell ref="BV10:BV11"/>
    <mergeCell ref="BW10:BW11"/>
    <mergeCell ref="D13:E13"/>
    <mergeCell ref="D14:E14"/>
    <mergeCell ref="D15:E15"/>
    <mergeCell ref="E6:E8"/>
    <mergeCell ref="BI9:BI11"/>
    <mergeCell ref="F7:F8"/>
    <mergeCell ref="G7:G8"/>
    <mergeCell ref="H7:H8"/>
    <mergeCell ref="F6:H6"/>
    <mergeCell ref="L6:L8"/>
    <mergeCell ref="O6:O8"/>
    <mergeCell ref="P6:AN6"/>
    <mergeCell ref="N6:N8"/>
    <mergeCell ref="I6:I8"/>
    <mergeCell ref="J6:J8"/>
    <mergeCell ref="K6:K8"/>
  </mergeCells>
  <conditionalFormatting sqref="BK9:BL9">
    <cfRule type="containsBlanks" dxfId="18" priority="97">
      <formula>LEN(TRIM(BK9))=0</formula>
    </cfRule>
    <cfRule type="containsText" dxfId="17" priority="98" operator="containsText" text="extrema">
      <formula>NOT(ISERROR(SEARCH("extrema",BK9)))</formula>
    </cfRule>
    <cfRule type="containsText" dxfId="16" priority="99" operator="containsText" text="alta">
      <formula>NOT(ISERROR(SEARCH("alta",BK9)))</formula>
    </cfRule>
    <cfRule type="containsText" dxfId="15" priority="100" operator="containsText" text="moderada">
      <formula>NOT(ISERROR(SEARCH("moderada",BK9)))</formula>
    </cfRule>
    <cfRule type="containsText" dxfId="14" priority="101" operator="containsText" text="baja">
      <formula>NOT(ISERROR(SEARCH("baja",BK9)))</formula>
    </cfRule>
  </conditionalFormatting>
  <conditionalFormatting sqref="AN9">
    <cfRule type="containsBlanks" dxfId="13" priority="95">
      <formula>LEN(TRIM(AN9))=0</formula>
    </cfRule>
    <cfRule type="containsText" dxfId="12" priority="96" operator="containsText" text="alto">
      <formula>NOT(ISERROR(SEARCH("alto",AN9)))</formula>
    </cfRule>
  </conditionalFormatting>
  <conditionalFormatting sqref="BJ9">
    <cfRule type="containsBlanks" dxfId="11" priority="85">
      <formula>LEN(TRIM(BJ9))=0</formula>
    </cfRule>
    <cfRule type="containsText" dxfId="10" priority="86" operator="containsText" text="alto">
      <formula>NOT(ISERROR(SEARCH("alto",BJ9)))</formula>
    </cfRule>
  </conditionalFormatting>
  <conditionalFormatting sqref="AN9">
    <cfRule type="containsText" dxfId="9" priority="251" operator="containsText" text="Extremo">
      <formula>NOT(ISERROR(SEARCH("Extremo",AN9)))</formula>
    </cfRule>
    <cfRule type="containsText" dxfId="8" priority="252" operator="containsText" text="Bajo">
      <formula>NOT(ISERROR(SEARCH("Bajo",AN9)))</formula>
    </cfRule>
    <cfRule type="containsText" dxfId="7" priority="253" operator="containsText" text="Moderado">
      <formula>NOT(ISERROR(SEARCH("Moderado",AN9)))</formula>
    </cfRule>
    <cfRule type="containsText" dxfId="6" priority="254" operator="containsText" text="Alto">
      <formula>NOT(ISERROR(SEARCH("Alto",AN9)))</formula>
    </cfRule>
    <cfRule type="containsText" dxfId="5" priority="255" operator="containsText" text="Extremo">
      <formula>NOT(ISERROR(SEARCH("Extremo",AN9)))</formula>
    </cfRule>
    <cfRule type="colorScale" priority="25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9">
    <cfRule type="containsText" dxfId="4" priority="257" operator="containsText" text="Extremo">
      <formula>NOT(ISERROR(SEARCH("Extremo",BJ9)))</formula>
    </cfRule>
    <cfRule type="containsText" dxfId="3" priority="258" operator="containsText" text="Bajo">
      <formula>NOT(ISERROR(SEARCH("Bajo",BJ9)))</formula>
    </cfRule>
    <cfRule type="containsText" dxfId="2" priority="259" operator="containsText" text="Moderado">
      <formula>NOT(ISERROR(SEARCH("Moderado",BJ9)))</formula>
    </cfRule>
    <cfRule type="containsText" dxfId="1" priority="260" operator="containsText" text="Alto">
      <formula>NOT(ISERROR(SEARCH("Alto",BJ9)))</formula>
    </cfRule>
    <cfRule type="containsText" dxfId="0" priority="261" operator="containsText" text="Extremo">
      <formula>NOT(ISERROR(SEARCH("Extremo",BJ9)))</formula>
    </cfRule>
    <cfRule type="colorScale" priority="26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Criterios!$I$3:$I$7</xm:f>
          </x14:formula1>
          <xm:sqref>AM9 BI9</xm:sqref>
        </x14:dataValidation>
        <x14:dataValidation type="list" allowBlank="1" showInputMessage="1" showErrorMessage="1">
          <x14:formula1>
            <xm:f>Criterios!$G$3:$G$7</xm:f>
          </x14:formula1>
          <xm:sqref>Q9 BG9</xm:sqref>
        </x14:dataValidation>
        <x14:dataValidation type="list" allowBlank="1" showInputMessage="1" showErrorMessage="1">
          <x14:formula1>
            <xm:f>Criterios!$H$3:$H$7</xm:f>
          </x14:formula1>
          <xm:sqref>BH9</xm:sqref>
        </x14:dataValidation>
        <x14:dataValidation type="list" allowBlank="1" showInputMessage="1" showErrorMessage="1">
          <x14:formula1>
            <xm:f>Criterios!$F$3:$F$7</xm:f>
          </x14:formula1>
          <xm:sqref>P9 BF9</xm:sqref>
        </x14:dataValidation>
        <x14:dataValidation type="list" allowBlank="1" showInputMessage="1" showErrorMessage="1">
          <x14:formula1>
            <xm:f>Criterios!$M$3:$M$5</xm:f>
          </x14:formula1>
          <xm:sqref>BD9:BE9</xm:sqref>
        </x14:dataValidation>
        <x14:dataValidation type="list" allowBlank="1" showInputMessage="1" showErrorMessage="1">
          <x14:formula1>
            <xm:f>Criterios!$N$3:$N$6</xm:f>
          </x14:formula1>
          <xm:sqref>BL9</xm:sqref>
        </x14:dataValidation>
        <x14:dataValidation type="list" allowBlank="1" showInputMessage="1" showErrorMessage="1">
          <x14:formula1>
            <xm:f>Criterios!$H$3:$H$5</xm:f>
          </x14:formula1>
          <xm:sqref>AL9</xm:sqref>
        </x14:dataValidation>
        <x14:dataValidation type="list" allowBlank="1" showInputMessage="1" showErrorMessage="1">
          <x14:formula1>
            <xm:f>'Solidez de los controles'!$C$5:$C$7</xm:f>
          </x14:formula1>
          <xm:sqref>BC9 AY9:AZ11</xm:sqref>
        </x14:dataValidation>
        <x14:dataValidation type="list" allowBlank="1" showInputMessage="1" showErrorMessage="1">
          <x14:formula1>
            <xm:f>Criterios!$A$14</xm:f>
          </x14:formula1>
          <xm:sqref>M9</xm:sqref>
        </x14:dataValidation>
        <x14:dataValidation type="list" allowBlank="1" showInputMessage="1" showErrorMessage="1">
          <x14:formula1>
            <xm:f>Criterios!$K$3:$K$5</xm:f>
          </x14:formula1>
          <xm:sqref>AP9:AP11</xm:sqref>
        </x14:dataValidation>
        <x14:dataValidation type="list" allowBlank="1" showInputMessage="1" showErrorMessage="1">
          <x14:formula1>
            <xm:f>Criterios!$B$3:$B$9</xm:f>
          </x14:formula1>
          <xm:sqref>F9:F11</xm:sqref>
        </x14:dataValidation>
        <x14:dataValidation type="list" allowBlank="1" showInputMessage="1" showErrorMessage="1">
          <x14:formula1>
            <xm:f>Criterios!$C$3:$C$9</xm:f>
          </x14:formula1>
          <xm:sqref>G9:G11</xm:sqref>
        </x14:dataValidation>
        <x14:dataValidation type="list" allowBlank="1" showInputMessage="1" showErrorMessage="1">
          <x14:formula1>
            <xm:f>Criterios!$D$3:$D$10</xm:f>
          </x14:formula1>
          <xm:sqref>H9:H11</xm:sqref>
        </x14:dataValidation>
        <x14:dataValidation type="list" allowBlank="1" showInputMessage="1" showErrorMessage="1">
          <x14:formula1>
            <xm:f>'Solidez de los controles'!$H$11:$H$13</xm:f>
          </x14:formula1>
          <xm:sqref>BA9:BA11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zoomScale="90" zoomScaleNormal="90" workbookViewId="0">
      <selection activeCell="F8" sqref="F8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1.42578125" style="1" customWidth="1"/>
    <col min="7" max="8" width="18" style="1" customWidth="1"/>
    <col min="9" max="16384" width="11.42578125" style="1"/>
  </cols>
  <sheetData>
    <row r="1" spans="2:8" ht="24" customHeight="1" x14ac:dyDescent="0.25"/>
    <row r="2" spans="2:8" ht="24" customHeight="1" x14ac:dyDescent="0.25"/>
    <row r="3" spans="2:8" ht="24" customHeight="1" x14ac:dyDescent="0.35">
      <c r="D3" s="393"/>
      <c r="E3" s="393"/>
      <c r="F3" s="393"/>
    </row>
    <row r="4" spans="2:8" ht="24" customHeight="1" x14ac:dyDescent="0.35">
      <c r="D4" s="393" t="s">
        <v>43</v>
      </c>
      <c r="E4" s="393"/>
      <c r="F4" s="393"/>
    </row>
    <row r="5" spans="2:8" ht="24" customHeight="1" x14ac:dyDescent="0.25"/>
    <row r="6" spans="2:8" ht="56.25" customHeight="1" x14ac:dyDescent="0.25">
      <c r="C6" s="34" t="s">
        <v>90</v>
      </c>
      <c r="D6" s="116"/>
      <c r="E6" s="116"/>
      <c r="F6" s="116"/>
      <c r="H6" s="7" t="s">
        <v>35</v>
      </c>
    </row>
    <row r="7" spans="2:8" ht="56.25" customHeight="1" x14ac:dyDescent="0.25">
      <c r="C7" s="34" t="s">
        <v>91</v>
      </c>
      <c r="D7" s="117"/>
      <c r="E7" s="116"/>
      <c r="F7" s="116"/>
      <c r="H7" s="2" t="s">
        <v>2</v>
      </c>
    </row>
    <row r="8" spans="2:8" ht="56.25" customHeight="1" x14ac:dyDescent="0.25">
      <c r="B8" s="6" t="s">
        <v>42</v>
      </c>
      <c r="C8" s="34" t="s">
        <v>92</v>
      </c>
      <c r="D8" s="117"/>
      <c r="E8" s="116"/>
      <c r="F8" s="116" t="s">
        <v>93</v>
      </c>
      <c r="H8" s="3" t="s">
        <v>4</v>
      </c>
    </row>
    <row r="9" spans="2:8" ht="56.25" customHeight="1" x14ac:dyDescent="0.25">
      <c r="C9" s="34" t="s">
        <v>94</v>
      </c>
      <c r="D9" s="118"/>
      <c r="E9" s="117"/>
      <c r="F9" s="116"/>
      <c r="H9" s="4" t="s">
        <v>1</v>
      </c>
    </row>
    <row r="10" spans="2:8" ht="56.25" customHeight="1" x14ac:dyDescent="0.25">
      <c r="C10" s="34" t="s">
        <v>283</v>
      </c>
      <c r="D10" s="118"/>
      <c r="E10" s="117"/>
      <c r="F10" s="116"/>
    </row>
    <row r="11" spans="2:8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394"/>
      <c r="E14" s="394"/>
      <c r="F14" s="394"/>
    </row>
  </sheetData>
  <mergeCells count="3">
    <mergeCell ref="D3:F3"/>
    <mergeCell ref="D14:F14"/>
    <mergeCell ref="D4:F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topLeftCell="A4" zoomScale="90" zoomScaleNormal="90" workbookViewId="0">
      <selection activeCell="D8" sqref="D8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2" style="1" customWidth="1"/>
    <col min="7" max="8" width="18" style="1" customWidth="1"/>
    <col min="9" max="16384" width="11.42578125" style="1"/>
  </cols>
  <sheetData>
    <row r="3" spans="2:8" ht="21" x14ac:dyDescent="0.35">
      <c r="D3" s="393"/>
      <c r="E3" s="393"/>
      <c r="F3" s="393"/>
    </row>
    <row r="4" spans="2:8" ht="50.1" customHeight="1" x14ac:dyDescent="0.35">
      <c r="D4" s="393" t="s">
        <v>44</v>
      </c>
      <c r="E4" s="393"/>
      <c r="F4" s="393"/>
    </row>
    <row r="5" spans="2:8" ht="20.25" customHeight="1" x14ac:dyDescent="0.25"/>
    <row r="6" spans="2:8" ht="57" customHeight="1" x14ac:dyDescent="0.25">
      <c r="C6" s="34" t="s">
        <v>90</v>
      </c>
      <c r="D6" s="116"/>
      <c r="E6" s="116"/>
      <c r="F6" s="116"/>
      <c r="H6" s="7" t="s">
        <v>35</v>
      </c>
    </row>
    <row r="7" spans="2:8" ht="57" customHeight="1" x14ac:dyDescent="0.25">
      <c r="C7" s="34" t="s">
        <v>91</v>
      </c>
      <c r="D7" s="117"/>
      <c r="E7" s="116"/>
      <c r="F7" s="116"/>
      <c r="H7" s="2" t="s">
        <v>2</v>
      </c>
    </row>
    <row r="8" spans="2:8" ht="57" customHeight="1" x14ac:dyDescent="0.25">
      <c r="B8" s="6" t="s">
        <v>42</v>
      </c>
      <c r="C8" s="34" t="s">
        <v>92</v>
      </c>
      <c r="D8" s="117" t="s">
        <v>93</v>
      </c>
      <c r="E8" s="116"/>
      <c r="F8" s="116"/>
      <c r="H8" s="3" t="s">
        <v>4</v>
      </c>
    </row>
    <row r="9" spans="2:8" ht="57" customHeight="1" x14ac:dyDescent="0.25">
      <c r="C9" s="34" t="s">
        <v>94</v>
      </c>
      <c r="D9" s="118"/>
      <c r="E9" s="117"/>
      <c r="F9" s="116"/>
      <c r="H9" s="4" t="s">
        <v>1</v>
      </c>
    </row>
    <row r="10" spans="2:8" ht="57" customHeight="1" x14ac:dyDescent="0.25">
      <c r="C10" s="34" t="s">
        <v>283</v>
      </c>
      <c r="D10" s="118"/>
      <c r="E10" s="117"/>
      <c r="F10" s="116"/>
    </row>
    <row r="11" spans="2:8" ht="18" customHeight="1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394"/>
      <c r="E14" s="394"/>
      <c r="F14" s="394"/>
    </row>
  </sheetData>
  <mergeCells count="3">
    <mergeCell ref="D3:F3"/>
    <mergeCell ref="D4:F4"/>
    <mergeCell ref="D14:F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CONTEXTO</vt:lpstr>
      <vt:lpstr>MATRIZ RIESGOS PROCESO</vt:lpstr>
      <vt:lpstr>MapaInherente RP</vt:lpstr>
      <vt:lpstr>MapaResidual RP</vt:lpstr>
      <vt:lpstr>Valoración Probabilidad Impacto</vt:lpstr>
      <vt:lpstr>Solidez de los controles</vt:lpstr>
      <vt:lpstr>MATRIZ RIESGOS CORRUPCIÓN</vt:lpstr>
      <vt:lpstr>Mapa Inherente RC</vt:lpstr>
      <vt:lpstr>Mapa Residual RC</vt:lpstr>
      <vt:lpstr>Criterios</vt:lpstr>
      <vt:lpstr>CONTEXTO!Área_de_impresión</vt:lpstr>
      <vt:lpstr>'MATRIZ RIESGOS CORRUPCIÓN'!Área_de_impresión</vt:lpstr>
      <vt:lpstr>'MATRIZ RIESGOS PROCESO'!Área_de_impresión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Reina Guevara</dc:creator>
  <cp:lastModifiedBy>PROFESIONAL UNIVERSI PLANEAC</cp:lastModifiedBy>
  <cp:lastPrinted>2019-11-01T17:11:03Z</cp:lastPrinted>
  <dcterms:created xsi:type="dcterms:W3CDTF">2013-05-09T21:35:12Z</dcterms:created>
  <dcterms:modified xsi:type="dcterms:W3CDTF">2019-11-20T15:16:25Z</dcterms:modified>
</cp:coreProperties>
</file>