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 RICARDO PARRA\TRABAJO EN CASA\MATRICES RIESGOS ACTUAL\"/>
    </mc:Choice>
  </mc:AlternateContent>
  <bookViews>
    <workbookView xWindow="0" yWindow="0" windowWidth="20490" windowHeight="7755" tabRatio="853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CORRUPCIÓN'!$C$5:$BX$11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CORRUPCIÓN'!$B$1:$BX$11</definedName>
    <definedName name="_xlnm.Print_Area" localSheetId="1">'MATRIZ RIESGOS PROCESO'!$B$1:$BE$14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0" i="13" l="1"/>
  <c r="BJ9" i="13"/>
  <c r="BB9" i="13"/>
  <c r="AX9" i="13"/>
  <c r="AN9" i="13"/>
  <c r="AK9" i="13"/>
  <c r="AL9" i="13" s="1"/>
  <c r="AE10" i="23" l="1"/>
  <c r="AE12" i="23"/>
  <c r="AI12" i="23"/>
  <c r="AI9" i="23"/>
  <c r="AQ12" i="23" l="1"/>
  <c r="U12" i="23" l="1"/>
  <c r="AQ9" i="23" l="1"/>
  <c r="U9" i="23"/>
  <c r="AE9" i="23" l="1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<sst xmlns="http://schemas.openxmlformats.org/spreadsheetml/2006/main" count="722" uniqueCount="420">
  <si>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</si>
  <si>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</si>
  <si>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</si>
  <si>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</si>
  <si>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</si>
  <si>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</si>
  <si>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</si>
  <si>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</si>
  <si>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</si>
  <si>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</si>
  <si>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</si>
  <si>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</si>
  <si>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</si>
  <si>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</si>
  <si>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</si>
  <si>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</si>
  <si>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</si>
  <si>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</si>
  <si>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</si>
  <si>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</si>
  <si>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</si>
  <si>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</si>
  <si>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</si>
  <si>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</si>
  <si>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</si>
  <si>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</si>
  <si>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</si>
  <si>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</si>
  <si>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</si>
  <si>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</si>
  <si>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</si>
  <si>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</si>
  <si>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</si>
  <si>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</si>
  <si>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</si>
  <si>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</si>
  <si>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</si>
  <si>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</si>
  <si>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</si>
  <si>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</si>
  <si>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</si>
  <si>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</si>
  <si>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</si>
  <si>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</si>
  <si>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</si>
  <si>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</si>
  <si>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</si>
  <si>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</si>
  <si>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</si>
  <si>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</si>
  <si>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</si>
  <si>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</si>
  <si>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</si>
  <si>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</si>
  <si>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</si>
  <si>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</si>
  <si>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</si>
  <si>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</si>
  <si>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</si>
  <si>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</si>
  <si>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</si>
  <si>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</si>
  <si>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</si>
  <si>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</si>
  <si>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</si>
  <si>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</si>
  <si>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</si>
  <si>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</si>
  <si>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</si>
  <si>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</si>
  <si>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</si>
  <si>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</si>
  <si>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</si>
  <si>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</si>
  <si>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</si>
  <si>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</si>
  <si>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</si>
  <si>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</si>
  <si>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</si>
  <si>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</si>
  <si>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</si>
  <si>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</si>
  <si>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</si>
  <si>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</si>
  <si>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</si>
  <si>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</si>
  <si>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</si>
  <si>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</si>
  <si>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</si>
  <si>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</si>
  <si>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</si>
  <si>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</si>
  <si>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</si>
  <si>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</si>
  <si>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</si>
  <si>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</si>
  <si>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</si>
  <si>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</si>
  <si>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</si>
  <si>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</si>
  <si>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</si>
  <si>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</si>
  <si>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</si>
  <si>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</si>
  <si>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</si>
  <si>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</si>
  <si>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</si>
  <si>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</si>
  <si>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</si>
  <si>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</si>
  <si>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</si>
  <si>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</si>
  <si>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</si>
  <si>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</si>
  <si>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</si>
  <si>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</si>
  <si>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</si>
  <si>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</si>
  <si>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</si>
  <si>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</si>
  <si>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</si>
  <si>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</si>
  <si>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</si>
  <si>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</si>
  <si>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</si>
  <si>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</si>
  <si>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</si>
  <si>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</si>
  <si>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</si>
  <si>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</si>
  <si>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</si>
  <si>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</si>
  <si>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</si>
  <si>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</si>
  <si>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</si>
  <si>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</si>
  <si>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</si>
  <si>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</si>
  <si>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</si>
  <si>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</si>
  <si>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</si>
  <si>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</si>
  <si>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</si>
  <si>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</si>
  <si>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</si>
  <si>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</si>
  <si>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</si>
  <si>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</si>
  <si>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</si>
  <si>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</si>
  <si>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</si>
  <si>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</si>
  <si>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</si>
  <si>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</si>
  <si>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</si>
  <si>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</si>
  <si>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</si>
  <si>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</si>
  <si>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</si>
  <si>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</si>
  <si>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</si>
  <si>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</si>
  <si>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</si>
  <si>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</si>
  <si>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</si>
  <si>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</si>
  <si>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</si>
  <si>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</si>
  <si>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</si>
  <si>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</si>
  <si>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</si>
  <si>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</si>
  <si>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</si>
  <si>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</si>
  <si>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</si>
  <si>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</si>
  <si>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</si>
  <si>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</si>
  <si>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</si>
  <si>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</si>
  <si>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</si>
  <si>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</si>
  <si>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</si>
  <si>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</si>
  <si>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</si>
  <si>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</si>
  <si>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</si>
  <si>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</si>
  <si>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</si>
  <si>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</si>
  <si>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</si>
  <si>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</si>
  <si>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</si>
  <si>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</si>
  <si>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</si>
  <si>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</si>
  <si>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</si>
  <si>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</si>
  <si>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</si>
  <si>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</si>
  <si>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</si>
  <si>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</si>
  <si>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</si>
  <si>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</si>
  <si>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</si>
  <si>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</si>
  <si>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</si>
  <si>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</si>
  <si>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</si>
  <si>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</si>
  <si>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</si>
  <si>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</si>
  <si>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</si>
  <si>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</si>
  <si>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</si>
  <si>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</si>
  <si>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</si>
  <si>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</si>
  <si>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</si>
  <si>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</si>
  <si>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</si>
  <si>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</si>
  <si>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</si>
  <si>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</si>
  <si>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</si>
  <si>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</si>
  <si>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</si>
  <si>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</si>
  <si>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</si>
  <si>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</si>
  <si>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</si>
  <si>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</si>
  <si>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</si>
  <si>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</si>
  <si>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</si>
  <si>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</si>
  <si>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</si>
  <si>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</si>
  <si>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</si>
  <si>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</si>
  <si>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</si>
  <si>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</si>
  <si>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</si>
  <si>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</si>
  <si>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</si>
  <si>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</si>
  <si>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</si>
  <si>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</si>
  <si>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</si>
  <si>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</si>
  <si>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</si>
  <si>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</si>
  <si>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</si>
  <si>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</si>
  <si>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</si>
  <si>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</si>
  <si>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</si>
  <si>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</si>
  <si>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</si>
  <si>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</si>
  <si>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</si>
  <si>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</si>
  <si>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</si>
  <si>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</si>
  <si>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</si>
  <si>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</si>
  <si>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</si>
  <si>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</si>
  <si>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</si>
  <si>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</si>
  <si>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</si>
  <si>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</si>
  <si>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</si>
  <si>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</si>
  <si>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</si>
  <si>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</si>
  <si>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</si>
  <si>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</si>
  <si>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</si>
  <si>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</si>
  <si>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</si>
  <si>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</si>
  <si>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</si>
  <si>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</si>
  <si>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</si>
  <si>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</si>
  <si>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</si>
  <si>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</si>
  <si>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</si>
  <si>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</si>
  <si>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</si>
  <si>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</si>
  <si>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</si>
  <si>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</si>
  <si>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</si>
  <si>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</si>
  <si>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</si>
  <si>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</si>
  <si>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</si>
  <si>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</si>
  <si>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</si>
  <si>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</si>
  <si>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</si>
  <si>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</si>
  <si>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</si>
  <si>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</si>
  <si>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</si>
  <si>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</si>
  <si>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</si>
  <si>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</si>
  <si>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</si>
  <si>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</si>
  <si>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</si>
  <si>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</si>
  <si>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</si>
  <si>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</si>
  <si>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</si>
  <si>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</si>
  <si>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</si>
  <si>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</si>
  <si>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</si>
  <si>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</si>
  <si>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</si>
  <si>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</si>
  <si>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</si>
  <si>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</si>
  <si>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</si>
  <si>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</si>
  <si>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</si>
  <si>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</si>
  <si>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</si>
  <si>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</si>
  <si>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</si>
  <si>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</si>
  <si>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</si>
  <si>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</si>
  <si>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</si>
  <si>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</si>
  <si>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</si>
  <si>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</si>
  <si>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</si>
  <si>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</si>
  <si>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 xml:space="preserve">Promover espacios orientados al desarrollo  del ser humano a través de la promoción de actividades físicas, psicológicas, espirituales, socioeconómicas, deportivas y culturales  propendiendo por la prestación de un excelente servicio,  potencializando en la comunidad educativa el ser, el estar y el pertenecer. </t>
  </si>
  <si>
    <t>BIENESTAR UNIVERSITARIO</t>
  </si>
  <si>
    <t>Posible autorización de estimulos educativos sin el cumplimiento de los requisitos</t>
  </si>
  <si>
    <t>Confusion por tener dos plataformas RYCA para autorizar los estimulos</t>
  </si>
  <si>
    <t>Presentación de documentos adulterados o falsos por parte de los estudiantes</t>
  </si>
  <si>
    <t>La gran variedad de estimulos educativos ofertados por la Institución y a traves de los convenion con los entes publicos y privado</t>
  </si>
  <si>
    <t xml:space="preserve">* Hallazgo por los entes de control                                                     * Detrimento patrimonial                       * Traumatismo a estudiantes por cobros no aplicados debidamente.    </t>
  </si>
  <si>
    <t>Debido a que la Institución actualmente maneja dos plataformas (RYCA I y II), la variedad de estimulos que se ofertan en la Institución y otros estimulos que se otorgan por convenios con los entes privados y públicos lo que puede generar errores en la aprobación de estimulos, de igual manera para algunos estimulos se deben presentar documentos aportados por parte de los estudiantes para ser aprobados; los cuales se puede presentar falsedad y adulteración a los mismos</t>
  </si>
  <si>
    <t xml:space="preserve">Verificar en el sistema o en físico los documentos que son requsitos para la aprobación de estímulo  </t>
  </si>
  <si>
    <t>Negar la aprobación del estímulo</t>
  </si>
  <si>
    <t>Realizar seguimientos periodicos de los estudiantes con los estimulos aprobados en la plataforma</t>
  </si>
  <si>
    <t>Lider de Bienestar Universitario</t>
  </si>
  <si>
    <t>Informe Seguimiento de aprobación de estimulos educativos semestral</t>
  </si>
  <si>
    <t>Realizar seguimiento a los estudiantes con estimulos aprobados en el semestre B de 2019</t>
  </si>
  <si>
    <t>Informe Seguimiento</t>
  </si>
  <si>
    <t>Informe de seguimiento elaborado</t>
  </si>
  <si>
    <t>Realizar auditoria a los estimulos educativos</t>
  </si>
  <si>
    <t>Asesor Control Interno</t>
  </si>
  <si>
    <t>Informe</t>
  </si>
  <si>
    <t>Informe de auditoría</t>
  </si>
  <si>
    <t>Informe auditoría aprobado</t>
  </si>
  <si>
    <t>Programar y ejecutar auditoría de Bienestar Universitario incluyendo la aprobación de estímulos educativos</t>
  </si>
  <si>
    <t>Informe de auditoría Aprobado</t>
  </si>
  <si>
    <t>Los docentes no cumplan con los horarios establecidos por parte de la oficina de Bienestar Universitario</t>
  </si>
  <si>
    <t>Falta de competancias de los docentes en las area de deporte y cultura</t>
  </si>
  <si>
    <t>Posible Incumplimiento a las electivas por parte de los docentes que las orientan</t>
  </si>
  <si>
    <t>Se puede presentar incumplimiento por parte de los docentes en los horarios establecidos por la oficina de Bienestar Universitario y por no contar con las competencias requeridas para orientas las areas de deporte y cultura que fueron asiganadas</t>
  </si>
  <si>
    <t xml:space="preserve">                                                                  * Incorfomrsmo por parte de estudiantes con el docente asignado.                                                *Incumplimiento al reglamento estudiantil                                                             </t>
  </si>
  <si>
    <t>Entregar planillas de notas y registro de asistencia</t>
  </si>
  <si>
    <t>No reportar para nomina de pago a los docentes que no cumplieron los horarios y las competencias</t>
  </si>
  <si>
    <t xml:space="preserve">Gestionar ante la Alta Dirección la solicitud de un coordinador de electivas.                 </t>
  </si>
  <si>
    <t xml:space="preserve">Sensibilizar a docentes y estudiantes en el cumplimiento de los horarios. </t>
  </si>
  <si>
    <t>Requerimiento de servicios</t>
  </si>
  <si>
    <t>Formarto requerimiento de servicios</t>
  </si>
  <si>
    <t>Requerimiento de servicios diligenciado</t>
  </si>
  <si>
    <t>Asistencia de los docentes y estudiantes</t>
  </si>
  <si>
    <t>Registros de asistencia</t>
  </si>
  <si>
    <t>Estudiantes y docentes sensibilizados/ total de estudiantes inscritos y docentes contratados</t>
  </si>
  <si>
    <t>Elaborar requerimiento de solicitud de profesional para corrdinación de electivas</t>
  </si>
  <si>
    <t>lider de Bienestar Universitario</t>
  </si>
  <si>
    <t>Formato de requerimiento aprobado</t>
  </si>
  <si>
    <t>Programar y desarrollar reunión para la sensiblización a los docenes y estudiantes en el cumplimiento de los horarios</t>
  </si>
  <si>
    <t>Influencia de terceros para las actuaciones de los profesionales responsables de los procesos</t>
  </si>
  <si>
    <t>Posibilidad de recibir o solicitar cualquier dadiva o beneficio a nombre propio o de terceros con el fin de aprobar estimulos educativos sin el cumplimiento de los requisitos</t>
  </si>
  <si>
    <t>Intereses particulares y politicos favoreciendo a estudiantes sin cumplir los requisitos</t>
  </si>
  <si>
    <t>El responsable de la aprocación de los estimulos en la plataforma RYCA se deja influenciar por terceros a traves dadiva o beneficio propio, concediendo estimulos educativos sin cumplir los requisitos</t>
  </si>
  <si>
    <t xml:space="preserve">                                                           * Hallazgos en las auditorias internas sin fundamentos.                                                           * Decrimento patrimonial                      *Sanciones por entes de Control</t>
  </si>
  <si>
    <t>Verificar en el sistema o en físico los documentos que son requsitos para la aprobación de estímulo</t>
  </si>
  <si>
    <t xml:space="preserve">Revisar la Lista de chequeo de los requisitos para la aprobación de estimulos                 </t>
  </si>
  <si>
    <t xml:space="preserve">Revisar la lista de chequeo de los requisitos para la aprobación de estimulos                                                               </t>
  </si>
  <si>
    <t>Negar los estimulos educativos en el sistema de los estudiantes que no cumple requisitos</t>
  </si>
  <si>
    <t xml:space="preserve">Realizar la aprobaciones de los estimulos educativos en la plataforma RYCA II sin la presencia de los estudiantes </t>
  </si>
  <si>
    <t>Lider Bienestar Universitario</t>
  </si>
  <si>
    <t>Estimulos aprobados</t>
  </si>
  <si>
    <t>Reporte en el sistema de estimulos aprobados</t>
  </si>
  <si>
    <t>Aprobar estimulos educativos de los 1 al 6 semestre en la plataforma RYCA II</t>
  </si>
  <si>
    <t>Estimulos aprobados en el sistema</t>
  </si>
  <si>
    <t>FORMATO MATRIZ DE RIESGOS DE PROCESO BIENESTAR UNIVERSITARIO</t>
  </si>
  <si>
    <t xml:space="preserve">VERSIÓN: 3.0 </t>
  </si>
  <si>
    <t xml:space="preserve">Elaboro: </t>
  </si>
  <si>
    <t xml:space="preserve">Reviso: </t>
  </si>
  <si>
    <t xml:space="preserve">Fecha Elaboración: </t>
  </si>
  <si>
    <t xml:space="preserve">Octubre 01 de 2019 </t>
  </si>
  <si>
    <t xml:space="preserve">Yeimy Lorena Rodríguez </t>
  </si>
  <si>
    <t>CÓDIGO: MR-VAB-01</t>
  </si>
  <si>
    <t>FORMATO MATRIZ DE RIESGOS DE CORRUPCIÓN BIENESTAR UNIVERSITARIO</t>
  </si>
  <si>
    <t>SEGUIMIENTO CONTROL INTERNO</t>
  </si>
  <si>
    <t>FECHA</t>
  </si>
  <si>
    <t>RESPONSABLE</t>
  </si>
  <si>
    <t>SEGUIMIENTOS MATRIZ DE RIESGO</t>
  </si>
  <si>
    <t>Se evidencia seguimientos por parte de la lideres del proceso y la profesional de apoyo a la aprobación de los estimulos de los estudiantes en la plataforma RYCA I y II</t>
  </si>
  <si>
    <t>Se evidencia contrato de presntación de servicios en el semestre A de 2020 con el objeto de "seguimiento a docentes de electivas"</t>
  </si>
  <si>
    <t>Se evidencia 5 reuniones con sus rescpectivas actas con los docentes de electivas en en las cuales se sensiblizo el cumplimiento en los horarios de las clases</t>
  </si>
  <si>
    <t>COMENTARIOS O RESULTADOS Y EVIDENCIAS</t>
  </si>
  <si>
    <t>Se evidencia en los reportes de la plataforma RYCA II la aprobación de los estímulos solicitados por los estudiantes</t>
  </si>
  <si>
    <t>Se evidencia informe de seguimiento estimulos educativos Institucionales semestre A de 2020 en la plataforma RYCA II de fecha marzo 19 de 2020</t>
  </si>
  <si>
    <t>Se evidencia informe de seguimiento estimulos educativos Institucionales semestre A de 2020 en la plataforma RYCA II de fecha marzo 19 de 2020, se tiene proyectada la auditoría a Bienestar Universitario en el semestre B de 2020</t>
  </si>
  <si>
    <t xml:space="preserve">Luis Alberto Vasquez Guerra (Asesor Planeación)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</si>
</sst>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70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8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" fillId="0" borderId="10" xfId="2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1" fillId="0" borderId="18" xfId="2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0" xfId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14" fontId="1" fillId="0" borderId="7" xfId="2" applyNumberFormat="1" applyFont="1" applyBorder="1" applyAlignment="1" applyProtection="1">
      <alignment horizontal="center" vertical="center" wrapText="1"/>
      <protection hidden="1"/>
    </xf>
    <xf numFmtId="0" fontId="24" fillId="6" borderId="18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13" fillId="6" borderId="30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horizontal="center" vertical="center" readingOrder="1"/>
    </xf>
    <xf numFmtId="0" fontId="32" fillId="0" borderId="1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readingOrder="1"/>
    </xf>
    <xf numFmtId="49" fontId="33" fillId="3" borderId="18" xfId="0" applyNumberFormat="1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readingOrder="1"/>
    </xf>
    <xf numFmtId="0" fontId="33" fillId="3" borderId="5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2" fillId="0" borderId="40" xfId="0" applyFont="1" applyBorder="1" applyAlignment="1">
      <alignment vertical="center" wrapText="1"/>
    </xf>
    <xf numFmtId="0" fontId="32" fillId="0" borderId="41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0" fontId="26" fillId="0" borderId="5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" fillId="0" borderId="9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14" fontId="1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4" xfId="1" applyFont="1" applyBorder="1" applyAlignment="1">
      <alignment horizontal="left" vertical="center" wrapText="1"/>
    </xf>
    <xf numFmtId="14" fontId="1" fillId="0" borderId="13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31" fillId="12" borderId="24" xfId="0" applyFont="1" applyFill="1" applyBorder="1" applyAlignment="1">
      <alignment vertical="center" wrapText="1"/>
    </xf>
    <xf numFmtId="0" fontId="31" fillId="12" borderId="54" xfId="0" applyFont="1" applyFill="1" applyBorder="1" applyAlignment="1">
      <alignment vertical="center" wrapText="1"/>
    </xf>
    <xf numFmtId="0" fontId="36" fillId="0" borderId="46" xfId="0" applyFont="1" applyBorder="1" applyAlignment="1">
      <alignment horizontal="justify" vertical="center" wrapText="1"/>
    </xf>
    <xf numFmtId="0" fontId="36" fillId="0" borderId="56" xfId="0" applyFont="1" applyBorder="1" applyAlignment="1">
      <alignment horizontal="justify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justify" vertical="center" wrapText="1"/>
    </xf>
    <xf numFmtId="0" fontId="7" fillId="6" borderId="10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0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4" fontId="1" fillId="0" borderId="36" xfId="2" applyNumberFormat="1" applyFont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7" fillId="0" borderId="57" xfId="1" applyFont="1" applyBorder="1" applyAlignment="1">
      <alignment vertical="center" wrapText="1"/>
    </xf>
    <xf numFmtId="14" fontId="1" fillId="0" borderId="59" xfId="2" applyNumberFormat="1" applyFont="1" applyBorder="1" applyAlignment="1" applyProtection="1">
      <alignment vertical="center" wrapText="1"/>
      <protection hidden="1"/>
    </xf>
    <xf numFmtId="0" fontId="8" fillId="0" borderId="36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14" fillId="3" borderId="27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58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8" xfId="0" applyFont="1" applyFill="1" applyBorder="1" applyAlignment="1">
      <alignment vertical="center" wrapText="1"/>
    </xf>
    <xf numFmtId="0" fontId="8" fillId="6" borderId="5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14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/>
    </xf>
    <xf numFmtId="0" fontId="5" fillId="13" borderId="2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8" fillId="0" borderId="30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top" wrapText="1"/>
    </xf>
    <xf numFmtId="0" fontId="18" fillId="0" borderId="42" xfId="0" applyFont="1" applyBorder="1" applyAlignment="1">
      <alignment vertical="top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0" fillId="0" borderId="57" xfId="0" applyBorder="1"/>
    <xf numFmtId="0" fontId="1" fillId="6" borderId="57" xfId="0" applyFont="1" applyFill="1" applyBorder="1" applyAlignment="1">
      <alignment horizontal="left" vertical="top" wrapText="1"/>
    </xf>
    <xf numFmtId="0" fontId="1" fillId="0" borderId="57" xfId="2" applyFont="1" applyBorder="1" applyAlignment="1" applyProtection="1">
      <alignment horizontal="left" vertical="center" wrapText="1"/>
      <protection hidden="1"/>
    </xf>
    <xf numFmtId="0" fontId="0" fillId="0" borderId="57" xfId="0" applyBorder="1" applyAlignment="1">
      <alignment horizontal="center" vertical="center"/>
    </xf>
    <xf numFmtId="0" fontId="7" fillId="0" borderId="59" xfId="1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horizontal="center" vertical="center" wrapText="1"/>
    </xf>
    <xf numFmtId="14" fontId="1" fillId="0" borderId="33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vertical="center" wrapText="1"/>
    </xf>
    <xf numFmtId="0" fontId="1" fillId="0" borderId="30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5" fillId="4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1" fillId="0" borderId="28" xfId="2" applyFont="1" applyBorder="1" applyAlignment="1" applyProtection="1">
      <alignment horizontal="left" vertical="center" wrapText="1"/>
      <protection hidden="1"/>
    </xf>
    <xf numFmtId="14" fontId="1" fillId="0" borderId="35" xfId="2" applyNumberFormat="1" applyFont="1" applyBorder="1" applyAlignment="1" applyProtection="1">
      <alignment horizontal="center" vertical="center" wrapText="1"/>
      <protection hidden="1"/>
    </xf>
    <xf numFmtId="0" fontId="11" fillId="16" borderId="17" xfId="0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horizontal="center" vertical="center" wrapText="1"/>
    </xf>
    <xf numFmtId="0" fontId="11" fillId="16" borderId="19" xfId="0" applyFont="1" applyFill="1" applyBorder="1" applyAlignment="1">
      <alignment horizontal="center" vertical="center" wrapText="1"/>
    </xf>
    <xf numFmtId="0" fontId="13" fillId="17" borderId="30" xfId="0" applyFont="1" applyFill="1" applyBorder="1" applyAlignment="1">
      <alignment horizontal="center" vertical="center" wrapText="1"/>
    </xf>
    <xf numFmtId="0" fontId="29" fillId="17" borderId="18" xfId="0" applyFont="1" applyFill="1" applyBorder="1" applyAlignment="1">
      <alignment horizontal="center" vertical="center" wrapText="1"/>
    </xf>
    <xf numFmtId="0" fontId="23" fillId="17" borderId="18" xfId="0" applyFont="1" applyFill="1" applyBorder="1" applyAlignment="1">
      <alignment horizontal="center" vertical="center" wrapText="1"/>
    </xf>
    <xf numFmtId="0" fontId="23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14" fontId="11" fillId="18" borderId="20" xfId="0" applyNumberFormat="1" applyFont="1" applyFill="1" applyBorder="1" applyAlignment="1">
      <alignment horizontal="center" vertical="center" wrapText="1"/>
    </xf>
    <xf numFmtId="14" fontId="11" fillId="18" borderId="4" xfId="0" applyNumberFormat="1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center" vertical="center" wrapText="1"/>
    </xf>
    <xf numFmtId="0" fontId="11" fillId="18" borderId="34" xfId="0" applyFont="1" applyFill="1" applyBorder="1" applyAlignment="1">
      <alignment horizontal="center" vertical="center" wrapText="1"/>
    </xf>
    <xf numFmtId="0" fontId="11" fillId="18" borderId="21" xfId="0" applyFont="1" applyFill="1" applyBorder="1" applyAlignment="1">
      <alignment horizontal="center" vertical="center" wrapText="1"/>
    </xf>
    <xf numFmtId="0" fontId="11" fillId="19" borderId="0" xfId="0" applyFont="1" applyFill="1" applyAlignment="1">
      <alignment horizontal="center" vertical="center" wrapText="1"/>
    </xf>
    <xf numFmtId="0" fontId="11" fillId="19" borderId="34" xfId="0" applyFont="1" applyFill="1" applyBorder="1" applyAlignment="1">
      <alignment horizontal="center" vertical="center" wrapText="1"/>
    </xf>
    <xf numFmtId="0" fontId="11" fillId="19" borderId="21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0" fontId="11" fillId="21" borderId="4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14" fontId="11" fillId="6" borderId="31" xfId="0" applyNumberFormat="1" applyFont="1" applyFill="1" applyBorder="1" applyAlignment="1">
      <alignment horizontal="center" vertical="center" wrapText="1"/>
    </xf>
    <xf numFmtId="14" fontId="11" fillId="6" borderId="30" xfId="0" applyNumberFormat="1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73" xfId="1" applyFont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center" wrapText="1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2" xfId="2" applyNumberFormat="1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42" xfId="0" applyFont="1" applyFill="1" applyBorder="1" applyAlignment="1">
      <alignment horizontal="left" vertical="top" wrapText="1"/>
    </xf>
    <xf numFmtId="0" fontId="14" fillId="6" borderId="3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42" xfId="0" applyFont="1" applyFill="1" applyBorder="1" applyAlignment="1">
      <alignment horizontal="left" vertical="top" wrapText="1"/>
    </xf>
    <xf numFmtId="0" fontId="25" fillId="0" borderId="30" xfId="2" applyFont="1" applyBorder="1" applyAlignment="1" applyProtection="1">
      <alignment horizontal="center" vertical="center" wrapText="1"/>
      <protection hidden="1"/>
    </xf>
    <xf numFmtId="0" fontId="25" fillId="0" borderId="4" xfId="2" applyFont="1" applyBorder="1" applyAlignment="1" applyProtection="1">
      <alignment horizontal="center" vertical="center" wrapText="1"/>
      <protection hidden="1"/>
    </xf>
    <xf numFmtId="0" fontId="25" fillId="0" borderId="42" xfId="2" applyFont="1" applyBorder="1" applyAlignment="1" applyProtection="1">
      <alignment horizontal="center" vertical="center" wrapText="1"/>
      <protection hidden="1"/>
    </xf>
    <xf numFmtId="0" fontId="15" fillId="0" borderId="30" xfId="2" applyFont="1" applyBorder="1" applyAlignment="1" applyProtection="1">
      <alignment horizontal="center" vertical="center" wrapText="1"/>
      <protection hidden="1"/>
    </xf>
    <xf numFmtId="0" fontId="15" fillId="0" borderId="4" xfId="2" applyFont="1" applyBorder="1" applyAlignment="1" applyProtection="1">
      <alignment horizontal="center" vertical="center" wrapText="1"/>
      <protection hidden="1"/>
    </xf>
    <xf numFmtId="0" fontId="15" fillId="0" borderId="42" xfId="2" applyFont="1" applyBorder="1" applyAlignment="1" applyProtection="1">
      <alignment horizontal="center" vertical="center" wrapText="1"/>
      <protection hidden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left" vertical="top" wrapText="1"/>
    </xf>
    <xf numFmtId="0" fontId="7" fillId="0" borderId="46" xfId="1" applyFont="1" applyBorder="1" applyAlignment="1">
      <alignment horizontal="left" vertical="top" wrapText="1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42" xfId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 wrapText="1"/>
    </xf>
    <xf numFmtId="0" fontId="7" fillId="5" borderId="44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 wrapText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20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14" fontId="1" fillId="0" borderId="58" xfId="2" applyNumberFormat="1" applyFont="1" applyBorder="1" applyAlignment="1" applyProtection="1">
      <alignment horizontal="center" vertical="center" wrapText="1"/>
      <protection hidden="1"/>
    </xf>
    <xf numFmtId="2" fontId="24" fillId="6" borderId="30" xfId="0" applyNumberFormat="1" applyFont="1" applyFill="1" applyBorder="1" applyAlignment="1">
      <alignment horizontal="center" vertical="center" wrapText="1"/>
    </xf>
    <xf numFmtId="2" fontId="24" fillId="6" borderId="4" xfId="0" applyNumberFormat="1" applyFont="1" applyFill="1" applyBorder="1" applyAlignment="1">
      <alignment horizontal="center" vertical="center" wrapText="1"/>
    </xf>
    <xf numFmtId="0" fontId="25" fillId="0" borderId="10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57" xfId="2" applyFont="1" applyBorder="1" applyAlignment="1" applyProtection="1">
      <alignment horizontal="center" vertical="center" wrapText="1"/>
      <protection hidden="1"/>
    </xf>
    <xf numFmtId="0" fontId="15" fillId="0" borderId="61" xfId="2" applyFont="1" applyBorder="1" applyAlignment="1" applyProtection="1">
      <alignment horizontal="center" vertical="center" wrapText="1"/>
      <protection hidden="1"/>
    </xf>
    <xf numFmtId="0" fontId="15" fillId="0" borderId="35" xfId="2" applyFont="1" applyBorder="1" applyAlignment="1" applyProtection="1">
      <alignment horizontal="center" vertical="center" wrapText="1"/>
      <protection hidden="1"/>
    </xf>
    <xf numFmtId="0" fontId="23" fillId="17" borderId="30" xfId="0" applyFont="1" applyFill="1" applyBorder="1" applyAlignment="1">
      <alignment horizontal="center" vertical="center" wrapText="1"/>
    </xf>
    <xf numFmtId="0" fontId="23" fillId="17" borderId="42" xfId="0" applyFont="1" applyFill="1" applyBorder="1" applyAlignment="1">
      <alignment horizontal="center" vertical="center" wrapText="1"/>
    </xf>
    <xf numFmtId="0" fontId="11" fillId="17" borderId="8" xfId="0" applyFont="1" applyFill="1" applyBorder="1" applyAlignment="1">
      <alignment horizontal="center" vertical="center" wrapText="1"/>
    </xf>
    <xf numFmtId="0" fontId="11" fillId="17" borderId="39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23" fillId="17" borderId="57" xfId="0" applyFont="1" applyFill="1" applyBorder="1" applyAlignment="1">
      <alignment horizontal="center" vertical="center" wrapText="1"/>
    </xf>
    <xf numFmtId="0" fontId="11" fillId="14" borderId="67" xfId="0" applyFont="1" applyFill="1" applyBorder="1" applyAlignment="1">
      <alignment horizontal="center" vertical="center" wrapText="1"/>
    </xf>
    <xf numFmtId="0" fontId="11" fillId="14" borderId="51" xfId="0" applyFont="1" applyFill="1" applyBorder="1" applyAlignment="1">
      <alignment horizontal="center" vertical="center" wrapText="1"/>
    </xf>
    <xf numFmtId="0" fontId="11" fillId="14" borderId="69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15" xfId="0" applyFont="1" applyFill="1" applyBorder="1" applyAlignment="1">
      <alignment horizontal="center" vertical="center" wrapText="1"/>
    </xf>
    <xf numFmtId="0" fontId="11" fillId="14" borderId="65" xfId="0" applyFont="1" applyFill="1" applyBorder="1" applyAlignment="1">
      <alignment horizontal="center" vertical="center" wrapText="1"/>
    </xf>
    <xf numFmtId="0" fontId="11" fillId="14" borderId="68" xfId="0" applyFont="1" applyFill="1" applyBorder="1" applyAlignment="1">
      <alignment horizontal="center" vertical="center" wrapText="1"/>
    </xf>
    <xf numFmtId="0" fontId="11" fillId="14" borderId="63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57" xfId="0" applyFont="1" applyFill="1" applyBorder="1" applyAlignment="1">
      <alignment horizontal="center" vertical="center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8" borderId="24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6" xfId="0" applyFont="1" applyFill="1" applyBorder="1" applyAlignment="1">
      <alignment horizontal="center" vertical="center" wrapText="1"/>
    </xf>
    <xf numFmtId="0" fontId="11" fillId="17" borderId="30" xfId="0" applyFont="1" applyFill="1" applyBorder="1" applyAlignment="1">
      <alignment horizontal="center" vertical="center" wrapText="1"/>
    </xf>
    <xf numFmtId="0" fontId="11" fillId="17" borderId="42" xfId="0" applyFont="1" applyFill="1" applyBorder="1" applyAlignment="1">
      <alignment horizontal="center" vertical="center" wrapText="1"/>
    </xf>
    <xf numFmtId="0" fontId="12" fillId="17" borderId="24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1" fillId="14" borderId="57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1" fillId="16" borderId="14" xfId="0" applyFont="1" applyFill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 wrapText="1"/>
    </xf>
    <xf numFmtId="0" fontId="11" fillId="14" borderId="36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59" xfId="0" applyFont="1" applyFill="1" applyBorder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 wrapText="1"/>
    </xf>
    <xf numFmtId="0" fontId="12" fillId="16" borderId="38" xfId="0" applyFont="1" applyFill="1" applyBorder="1" applyAlignment="1">
      <alignment horizontal="center" vertical="center" wrapText="1"/>
    </xf>
    <xf numFmtId="0" fontId="12" fillId="16" borderId="39" xfId="0" applyFont="1" applyFill="1" applyBorder="1" applyAlignment="1">
      <alignment horizontal="center" vertical="center" wrapText="1"/>
    </xf>
    <xf numFmtId="0" fontId="3" fillId="23" borderId="7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32" xfId="0" applyFont="1" applyFill="1" applyBorder="1" applyAlignment="1">
      <alignment horizontal="center" vertical="center"/>
    </xf>
    <xf numFmtId="0" fontId="3" fillId="22" borderId="7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22" borderId="32" xfId="0" applyFont="1" applyFill="1" applyBorder="1" applyAlignment="1">
      <alignment horizontal="center" vertical="center"/>
    </xf>
    <xf numFmtId="0" fontId="3" fillId="22" borderId="72" xfId="0" applyFont="1" applyFill="1" applyBorder="1" applyAlignment="1">
      <alignment horizontal="center" vertical="center"/>
    </xf>
    <xf numFmtId="0" fontId="3" fillId="22" borderId="23" xfId="0" applyFont="1" applyFill="1" applyBorder="1" applyAlignment="1">
      <alignment horizontal="center" vertical="center"/>
    </xf>
    <xf numFmtId="0" fontId="3" fillId="22" borderId="5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7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7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28" fillId="14" borderId="27" xfId="0" applyFont="1" applyFill="1" applyBorder="1" applyAlignment="1">
      <alignment horizontal="center" vertical="center"/>
    </xf>
    <xf numFmtId="0" fontId="28" fillId="14" borderId="30" xfId="0" applyFont="1" applyFill="1" applyBorder="1" applyAlignment="1">
      <alignment horizontal="center" vertical="center"/>
    </xf>
    <xf numFmtId="0" fontId="28" fillId="14" borderId="28" xfId="0" applyFont="1" applyFill="1" applyBorder="1" applyAlignment="1">
      <alignment horizontal="center" vertical="center"/>
    </xf>
    <xf numFmtId="0" fontId="28" fillId="14" borderId="29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 wrapText="1"/>
    </xf>
    <xf numFmtId="0" fontId="14" fillId="9" borderId="5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57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57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57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top"/>
    </xf>
    <xf numFmtId="0" fontId="7" fillId="0" borderId="31" xfId="2" applyFont="1" applyBorder="1" applyAlignment="1" applyProtection="1">
      <alignment horizontal="center" vertical="center" wrapText="1"/>
      <protection hidden="1"/>
    </xf>
    <xf numFmtId="0" fontId="7" fillId="0" borderId="20" xfId="2" applyFont="1" applyBorder="1" applyAlignment="1" applyProtection="1">
      <alignment horizontal="center" vertical="center" wrapText="1"/>
      <protection hidden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39" xfId="0" applyFont="1" applyFill="1" applyBorder="1" applyAlignment="1">
      <alignment horizontal="center" vertical="center" wrapText="1"/>
    </xf>
    <xf numFmtId="0" fontId="9" fillId="16" borderId="41" xfId="0" applyFont="1" applyFill="1" applyBorder="1" applyAlignment="1">
      <alignment horizontal="center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1" fillId="12" borderId="24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4" xfId="0" applyFont="1" applyFill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left" vertical="top" wrapText="1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14" fontId="1" fillId="0" borderId="30" xfId="2" applyNumberFormat="1" applyFont="1" applyBorder="1" applyAlignment="1" applyProtection="1">
      <alignment horizontal="center" vertical="center" wrapText="1"/>
      <protection hidden="1"/>
    </xf>
    <xf numFmtId="0" fontId="7" fillId="6" borderId="57" xfId="1" applyFont="1" applyFill="1" applyBorder="1" applyAlignment="1">
      <alignment horizontal="center" vertical="center" wrapText="1"/>
    </xf>
    <xf numFmtId="0" fontId="7" fillId="6" borderId="42" xfId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6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8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6" xfId="2" applyFont="1" applyBorder="1" applyAlignment="1" applyProtection="1">
      <alignment horizontal="center" vertical="center" wrapText="1"/>
      <protection hidden="1"/>
    </xf>
    <xf numFmtId="0" fontId="25" fillId="0" borderId="18" xfId="2" applyFont="1" applyBorder="1" applyAlignment="1" applyProtection="1">
      <alignment horizontal="center" vertical="center" wrapText="1"/>
      <protection hidden="1"/>
    </xf>
    <xf numFmtId="0" fontId="0" fillId="0" borderId="44" xfId="0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30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2" fontId="24" fillId="6" borderId="42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6" borderId="71" xfId="0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3" fillId="23" borderId="75" xfId="0" applyFont="1" applyFill="1" applyBorder="1" applyAlignment="1">
      <alignment horizontal="center" vertical="center"/>
    </xf>
    <xf numFmtId="0" fontId="3" fillId="23" borderId="0" xfId="0" applyFont="1" applyFill="1" applyBorder="1" applyAlignment="1">
      <alignment horizontal="center" vertical="center"/>
    </xf>
    <xf numFmtId="0" fontId="3" fillId="23" borderId="72" xfId="0" applyFont="1" applyFill="1" applyBorder="1" applyAlignment="1">
      <alignment horizontal="center" vertical="center"/>
    </xf>
    <xf numFmtId="0" fontId="3" fillId="23" borderId="23" xfId="0" applyFont="1" applyFill="1" applyBorder="1" applyAlignment="1">
      <alignment horizontal="center" vertical="center"/>
    </xf>
    <xf numFmtId="0" fontId="3" fillId="23" borderId="55" xfId="0" applyFont="1" applyFill="1" applyBorder="1" applyAlignment="1">
      <alignment horizontal="center" vertical="center"/>
    </xf>
    <xf numFmtId="0" fontId="3" fillId="23" borderId="56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12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771525</xdr:colOff>
      <xdr:row>0</xdr:row>
      <xdr:rowOff>66676</xdr:rowOff>
    </xdr:from>
    <xdr:to>
      <xdr:col>4</xdr:col>
      <xdr:colOff>811741</xdr:colOff>
      <xdr:row>3</xdr:row>
      <xdr:rowOff>114301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66676"/>
          <a:ext cx="297391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F8BE08AE-4BBD-42E3-9E5A-517C8BA11DDE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11</xdr:row>
      <xdr:rowOff>0</xdr:rowOff>
    </xdr:from>
    <xdr:to>
      <xdr:col>716</xdr:col>
      <xdr:colOff>680720</xdr:colOff>
      <xdr:row>13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3</xdr:col>
      <xdr:colOff>35720</xdr:colOff>
      <xdr:row>0</xdr:row>
      <xdr:rowOff>35720</xdr:rowOff>
    </xdr:from>
    <xdr:to>
      <xdr:col>4</xdr:col>
      <xdr:colOff>1452563</xdr:colOff>
      <xdr:row>3</xdr:row>
      <xdr:rowOff>130970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35720"/>
          <a:ext cx="2966988" cy="809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1" t="s">
        <v>341</v>
      </c>
    </row>
    <row r="4" spans="1:662" ht="20.25" customHeight="1" x14ac:dyDescent="0.25"/>
    <row r="5" spans="1:662" ht="27.75" customHeight="1" x14ac:dyDescent="0.25">
      <c r="C5" s="162" t="s">
        <v>337</v>
      </c>
    </row>
    <row r="6" spans="1:662" ht="31.5" customHeight="1" x14ac:dyDescent="0.25">
      <c r="C6" s="162" t="s">
        <v>339</v>
      </c>
    </row>
    <row r="7" spans="1:662" ht="18.75" customHeight="1" x14ac:dyDescent="0.25">
      <c r="C7" s="162" t="s">
        <v>338</v>
      </c>
    </row>
    <row r="8" spans="1:662" s="17" customFormat="1" ht="17.25" customHeight="1" thickBot="1" x14ac:dyDescent="0.3">
      <c r="C8" s="156"/>
      <c r="D8" s="13"/>
      <c r="E8" s="14"/>
      <c r="F8" s="14"/>
      <c r="G8" s="14"/>
    </row>
    <row r="9" spans="1:662" s="17" customFormat="1" ht="22.5" customHeight="1" thickBot="1" x14ac:dyDescent="0.3">
      <c r="C9" s="140" t="s">
        <v>320</v>
      </c>
      <c r="D9" s="134" t="s">
        <v>331</v>
      </c>
      <c r="E9" s="135" t="s">
        <v>332</v>
      </c>
      <c r="F9" s="14"/>
      <c r="G9" s="153" t="s">
        <v>335</v>
      </c>
      <c r="H9" s="157" t="s">
        <v>336</v>
      </c>
      <c r="I9" s="170" t="s">
        <v>340</v>
      </c>
    </row>
    <row r="10" spans="1:662" s="129" customFormat="1" ht="22.5" customHeight="1" x14ac:dyDescent="0.25">
      <c r="A10" s="17"/>
      <c r="B10" s="17"/>
      <c r="C10" s="141" t="s">
        <v>19</v>
      </c>
      <c r="D10" s="28"/>
      <c r="E10" s="133"/>
      <c r="F10" s="17"/>
      <c r="G10" s="154"/>
      <c r="H10" s="163"/>
      <c r="I10" s="16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29" customFormat="1" ht="22.5" customHeight="1" x14ac:dyDescent="0.25">
      <c r="A11" s="17"/>
      <c r="B11" s="17"/>
      <c r="C11" s="142" t="s">
        <v>323</v>
      </c>
      <c r="D11" s="22"/>
      <c r="E11" s="130"/>
      <c r="F11" s="17"/>
      <c r="G11" s="155"/>
      <c r="H11" s="164"/>
      <c r="I11" s="16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29" customFormat="1" ht="22.5" customHeight="1" x14ac:dyDescent="0.25">
      <c r="A12" s="17"/>
      <c r="B12" s="17"/>
      <c r="C12" s="142" t="s">
        <v>324</v>
      </c>
      <c r="D12" s="22"/>
      <c r="E12" s="130"/>
      <c r="F12" s="17"/>
      <c r="G12" s="155"/>
      <c r="H12" s="164"/>
      <c r="I12" s="16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29" customFormat="1" ht="22.5" customHeight="1" x14ac:dyDescent="0.25">
      <c r="A13" s="17"/>
      <c r="B13" s="17"/>
      <c r="C13" s="142" t="s">
        <v>17</v>
      </c>
      <c r="D13" s="22"/>
      <c r="E13" s="130"/>
      <c r="F13" s="17"/>
      <c r="G13" s="155"/>
      <c r="H13" s="164"/>
      <c r="I13" s="16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29" customFormat="1" ht="22.5" customHeight="1" x14ac:dyDescent="0.25">
      <c r="A14" s="17"/>
      <c r="B14" s="17"/>
      <c r="C14" s="142" t="s">
        <v>20</v>
      </c>
      <c r="D14" s="22"/>
      <c r="E14" s="130"/>
      <c r="F14" s="17"/>
      <c r="G14" s="155"/>
      <c r="H14" s="164"/>
      <c r="I14" s="16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29" customFormat="1" ht="22.5" customHeight="1" thickBot="1" x14ac:dyDescent="0.3">
      <c r="A15" s="17"/>
      <c r="B15" s="17"/>
      <c r="C15" s="143" t="s">
        <v>136</v>
      </c>
      <c r="D15" s="136"/>
      <c r="E15" s="137"/>
      <c r="F15" s="17"/>
      <c r="G15" s="155"/>
      <c r="H15" s="165"/>
      <c r="I15" s="16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29" customFormat="1" ht="22.5" customHeight="1" thickBot="1" x14ac:dyDescent="0.3">
      <c r="A16" s="17"/>
      <c r="B16" s="17"/>
      <c r="C16" s="140" t="s">
        <v>321</v>
      </c>
      <c r="D16" s="134" t="s">
        <v>333</v>
      </c>
      <c r="E16" s="135" t="s">
        <v>334</v>
      </c>
      <c r="F16" s="160"/>
      <c r="G16" s="110"/>
      <c r="H16" s="165"/>
      <c r="I16" s="16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29" customFormat="1" ht="22.5" customHeight="1" x14ac:dyDescent="0.25">
      <c r="A17" s="17"/>
      <c r="B17" s="17"/>
      <c r="C17" s="144" t="s">
        <v>16</v>
      </c>
      <c r="D17" s="145"/>
      <c r="E17" s="138"/>
      <c r="F17" s="160"/>
      <c r="G17" s="110"/>
      <c r="H17" s="166"/>
      <c r="I17" s="16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29" customFormat="1" ht="22.5" customHeight="1" x14ac:dyDescent="0.25">
      <c r="A18" s="17"/>
      <c r="B18" s="17"/>
      <c r="C18" s="146" t="s">
        <v>137</v>
      </c>
      <c r="D18" s="147"/>
      <c r="E18" s="131"/>
      <c r="F18" s="160"/>
      <c r="G18" s="110"/>
      <c r="H18" s="166"/>
      <c r="I18" s="16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29" customFormat="1" ht="22.5" customHeight="1" x14ac:dyDescent="0.25">
      <c r="A19" s="17"/>
      <c r="B19" s="17"/>
      <c r="C19" s="146" t="s">
        <v>139</v>
      </c>
      <c r="D19" s="147"/>
      <c r="E19" s="131"/>
      <c r="F19" s="160"/>
      <c r="G19" s="110"/>
      <c r="H19" s="166"/>
      <c r="I19" s="16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29" customFormat="1" ht="22.5" customHeight="1" x14ac:dyDescent="0.25">
      <c r="A20" s="17"/>
      <c r="B20" s="17"/>
      <c r="C20" s="146" t="s">
        <v>141</v>
      </c>
      <c r="D20" s="147"/>
      <c r="E20" s="131"/>
      <c r="F20" s="160"/>
      <c r="G20" s="110"/>
      <c r="H20" s="166"/>
      <c r="I20" s="16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29" customFormat="1" ht="22.5" customHeight="1" x14ac:dyDescent="0.25">
      <c r="A21" s="17"/>
      <c r="B21" s="17"/>
      <c r="C21" s="146" t="s">
        <v>9</v>
      </c>
      <c r="D21" s="147"/>
      <c r="E21" s="131"/>
      <c r="F21" s="160"/>
      <c r="G21" s="110"/>
      <c r="H21" s="166"/>
      <c r="I21" s="16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29" customFormat="1" ht="22.5" customHeight="1" thickBot="1" x14ac:dyDescent="0.3">
      <c r="A22" s="17"/>
      <c r="B22" s="17"/>
      <c r="C22" s="148" t="s">
        <v>142</v>
      </c>
      <c r="D22" s="149"/>
      <c r="E22" s="139"/>
      <c r="F22" s="161"/>
      <c r="G22" s="108"/>
      <c r="H22" s="158"/>
      <c r="I22" s="16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29" customFormat="1" ht="22.5" customHeight="1" thickBot="1" x14ac:dyDescent="0.3">
      <c r="A23" s="17"/>
      <c r="B23" s="17"/>
      <c r="C23" s="150" t="s">
        <v>322</v>
      </c>
      <c r="D23" s="134" t="s">
        <v>333</v>
      </c>
      <c r="E23" s="135" t="s">
        <v>334</v>
      </c>
      <c r="F23" s="161"/>
      <c r="G23" s="108"/>
      <c r="H23" s="158"/>
      <c r="I23" s="16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29" customFormat="1" ht="22.5" customHeight="1" x14ac:dyDescent="0.25">
      <c r="A24" s="17"/>
      <c r="B24" s="17"/>
      <c r="C24" s="144" t="s">
        <v>325</v>
      </c>
      <c r="D24" s="145"/>
      <c r="E24" s="138"/>
      <c r="F24" s="160"/>
      <c r="G24" s="110"/>
      <c r="H24" s="166"/>
      <c r="I24" s="16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29" customFormat="1" ht="22.5" customHeight="1" x14ac:dyDescent="0.25">
      <c r="A25" s="17"/>
      <c r="B25" s="17"/>
      <c r="C25" s="146" t="s">
        <v>326</v>
      </c>
      <c r="D25" s="147"/>
      <c r="E25" s="131"/>
      <c r="F25" s="160"/>
      <c r="G25" s="110"/>
      <c r="H25" s="166"/>
      <c r="I25" s="16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29" customFormat="1" ht="22.5" customHeight="1" x14ac:dyDescent="0.25">
      <c r="A26" s="17"/>
      <c r="B26" s="17"/>
      <c r="C26" s="146" t="s">
        <v>149</v>
      </c>
      <c r="D26" s="147"/>
      <c r="E26" s="131"/>
      <c r="F26" s="160"/>
      <c r="G26" s="110"/>
      <c r="H26" s="166"/>
      <c r="I26" s="16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29" customFormat="1" ht="22.5" customHeight="1" x14ac:dyDescent="0.25">
      <c r="A27" s="17"/>
      <c r="B27" s="17"/>
      <c r="C27" s="146" t="s">
        <v>327</v>
      </c>
      <c r="D27" s="147"/>
      <c r="E27" s="131"/>
      <c r="F27" s="160"/>
      <c r="G27" s="110"/>
      <c r="H27" s="166"/>
      <c r="I27" s="16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29" customFormat="1" ht="22.5" customHeight="1" x14ac:dyDescent="0.25">
      <c r="A28" s="17"/>
      <c r="B28" s="17"/>
      <c r="C28" s="146" t="s">
        <v>328</v>
      </c>
      <c r="D28" s="147"/>
      <c r="E28" s="131"/>
      <c r="F28" s="160"/>
      <c r="G28" s="110"/>
      <c r="H28" s="166"/>
      <c r="I28" s="16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29" customFormat="1" ht="22.5" customHeight="1" x14ac:dyDescent="0.25">
      <c r="A29" s="17"/>
      <c r="B29" s="17"/>
      <c r="C29" s="146" t="s">
        <v>329</v>
      </c>
      <c r="D29" s="147"/>
      <c r="E29" s="131"/>
      <c r="F29" s="160"/>
      <c r="G29" s="110"/>
      <c r="H29" s="166"/>
      <c r="I29" s="16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29" customFormat="1" ht="22.5" customHeight="1" thickBot="1" x14ac:dyDescent="0.3">
      <c r="A30" s="17"/>
      <c r="B30" s="17"/>
      <c r="C30" s="151" t="s">
        <v>330</v>
      </c>
      <c r="D30" s="152"/>
      <c r="E30" s="132"/>
      <c r="F30" s="161"/>
      <c r="G30" s="111"/>
      <c r="H30" s="159"/>
      <c r="I30" s="16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73" t="s">
        <v>5</v>
      </c>
      <c r="D32" s="174"/>
    </row>
    <row r="33" spans="3:4" s="1" customFormat="1" ht="15" customHeight="1" x14ac:dyDescent="0.25">
      <c r="C33" s="248"/>
      <c r="D33" s="248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0" zoomScaleNormal="100" workbookViewId="0">
      <selection activeCell="E18" sqref="E18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59" t="s">
        <v>97</v>
      </c>
      <c r="I1" s="559" t="s">
        <v>98</v>
      </c>
    </row>
    <row r="2" spans="1:15" ht="30" x14ac:dyDescent="0.25">
      <c r="A2" s="57" t="s">
        <v>14</v>
      </c>
      <c r="B2" s="57" t="s">
        <v>18</v>
      </c>
      <c r="C2" s="57" t="s">
        <v>21</v>
      </c>
      <c r="D2" s="57" t="s">
        <v>143</v>
      </c>
      <c r="E2" s="57" t="s">
        <v>99</v>
      </c>
      <c r="F2" s="57" t="s">
        <v>22</v>
      </c>
      <c r="G2" s="559"/>
      <c r="H2" s="57" t="s">
        <v>23</v>
      </c>
      <c r="I2" s="559"/>
      <c r="J2" s="57" t="s">
        <v>31</v>
      </c>
      <c r="K2" s="57" t="s">
        <v>33</v>
      </c>
      <c r="L2" s="57" t="s">
        <v>12</v>
      </c>
      <c r="M2" s="57" t="s">
        <v>13</v>
      </c>
      <c r="N2" s="57" t="s">
        <v>36</v>
      </c>
      <c r="O2" s="57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198</v>
      </c>
      <c r="F3" s="8" t="s">
        <v>100</v>
      </c>
      <c r="G3" s="58">
        <v>5</v>
      </c>
      <c r="H3" s="8" t="s">
        <v>101</v>
      </c>
      <c r="I3" s="58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58">
        <v>4</v>
      </c>
      <c r="H4" s="8" t="s">
        <v>88</v>
      </c>
      <c r="I4" s="58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58">
        <v>3</v>
      </c>
      <c r="H5" s="8" t="s">
        <v>103</v>
      </c>
      <c r="I5" s="58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58">
        <v>2</v>
      </c>
      <c r="H6" s="8" t="s">
        <v>104</v>
      </c>
      <c r="I6" s="58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58">
        <v>1</v>
      </c>
      <c r="H7" s="8" t="s">
        <v>105</v>
      </c>
      <c r="I7" s="58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40</v>
      </c>
      <c r="D9" s="8" t="s">
        <v>153</v>
      </c>
      <c r="E9" s="8" t="s">
        <v>162</v>
      </c>
    </row>
    <row r="10" spans="1:15" ht="30" x14ac:dyDescent="0.25">
      <c r="A10" s="8" t="s">
        <v>45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194</v>
      </c>
    </row>
    <row r="42" spans="5:5" x14ac:dyDescent="0.25">
      <c r="E42" s="8" t="s">
        <v>195</v>
      </c>
    </row>
    <row r="43" spans="5:5" x14ac:dyDescent="0.25">
      <c r="E43" s="8" t="s">
        <v>196</v>
      </c>
    </row>
    <row r="44" spans="5:5" x14ac:dyDescent="0.25">
      <c r="E44" s="8" t="s">
        <v>197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18"/>
  <sheetViews>
    <sheetView zoomScale="80" zoomScaleNormal="80" workbookViewId="0">
      <selection activeCell="C16" sqref="C16:E18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42578125" style="10" customWidth="1"/>
    <col min="4" max="4" width="26.5703125" style="11" customWidth="1"/>
    <col min="5" max="5" width="23.85546875" style="12" customWidth="1"/>
    <col min="6" max="6" width="13.7109375" style="12" hidden="1" customWidth="1"/>
    <col min="7" max="7" width="13.140625" style="12" hidden="1" customWidth="1"/>
    <col min="8" max="8" width="13.5703125" style="12" hidden="1" customWidth="1"/>
    <col min="9" max="9" width="14.42578125" style="12" hidden="1" customWidth="1"/>
    <col min="10" max="10" width="6.140625" style="13" hidden="1" customWidth="1"/>
    <col min="11" max="11" width="26.28515625" style="13" customWidth="1"/>
    <col min="12" max="12" width="23.28515625" style="14" customWidth="1"/>
    <col min="13" max="13" width="13" style="14" hidden="1" customWidth="1"/>
    <col min="14" max="14" width="14" style="14" hidden="1" customWidth="1"/>
    <col min="15" max="15" width="27" style="15" customWidth="1"/>
    <col min="16" max="16" width="15.5703125" style="13" customWidth="1"/>
    <col min="17" max="17" width="15.28515625" style="13" hidden="1" customWidth="1"/>
    <col min="18" max="18" width="15.42578125" style="13" customWidth="1"/>
    <col min="19" max="19" width="13.5703125" style="13" customWidth="1"/>
    <col min="20" max="20" width="15.7109375" style="13" hidden="1" customWidth="1"/>
    <col min="21" max="21" width="17.140625" style="13" customWidth="1"/>
    <col min="22" max="22" width="22.28515625" style="17" customWidth="1"/>
    <col min="23" max="23" width="11" style="16" customWidth="1"/>
    <col min="24" max="30" width="15.140625" style="25" hidden="1" customWidth="1"/>
    <col min="31" max="31" width="9.42578125" style="25" hidden="1" customWidth="1"/>
    <col min="32" max="32" width="13.42578125" style="25" hidden="1" customWidth="1"/>
    <col min="33" max="33" width="12.42578125" style="25" hidden="1" customWidth="1"/>
    <col min="34" max="34" width="11.5703125" style="25" hidden="1" customWidth="1"/>
    <col min="35" max="35" width="12.140625" style="25" hidden="1" customWidth="1"/>
    <col min="36" max="36" width="11.28515625" style="25" hidden="1" customWidth="1"/>
    <col min="37" max="37" width="14.42578125" style="13" hidden="1" customWidth="1"/>
    <col min="38" max="38" width="15.5703125" style="13" hidden="1" customWidth="1"/>
    <col min="39" max="39" width="15.7109375" style="18" customWidth="1"/>
    <col min="40" max="40" width="16.7109375" style="13" hidden="1" customWidth="1"/>
    <col min="41" max="41" width="11.7109375" style="18" customWidth="1"/>
    <col min="42" max="42" width="14" style="13" hidden="1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1" style="19" customWidth="1"/>
    <col min="47" max="47" width="11.42578125" style="19" customWidth="1"/>
    <col min="48" max="48" width="24.42578125" style="14" customWidth="1"/>
    <col min="49" max="49" width="20.7109375" style="14" customWidth="1"/>
    <col min="50" max="50" width="14.42578125" style="14" customWidth="1"/>
    <col min="51" max="51" width="14.42578125" style="14" hidden="1" customWidth="1"/>
    <col min="52" max="52" width="19" style="14" hidden="1" customWidth="1"/>
    <col min="53" max="53" width="22.5703125" style="14" customWidth="1"/>
    <col min="54" max="54" width="19.140625" style="14" hidden="1" customWidth="1"/>
    <col min="55" max="55" width="20.5703125" style="17" hidden="1" customWidth="1"/>
    <col min="56" max="56" width="15.7109375" style="14" hidden="1" customWidth="1"/>
    <col min="57" max="57" width="15.140625" style="14" hidden="1" customWidth="1"/>
    <col min="58" max="58" width="29.42578125" customWidth="1"/>
    <col min="59" max="59" width="18.7109375" customWidth="1"/>
    <col min="60" max="60" width="23.42578125" customWidth="1"/>
  </cols>
  <sheetData>
    <row r="1" spans="1:711" ht="12" customHeight="1" x14ac:dyDescent="0.25">
      <c r="BC1" s="249" t="s">
        <v>406</v>
      </c>
      <c r="BD1" s="250"/>
      <c r="BE1" s="251"/>
    </row>
    <row r="2" spans="1:711" ht="27" customHeight="1" x14ac:dyDescent="0.25">
      <c r="O2" s="20" t="s">
        <v>399</v>
      </c>
      <c r="BC2" s="252"/>
      <c r="BD2" s="253"/>
      <c r="BE2" s="254"/>
    </row>
    <row r="3" spans="1:711" ht="20.25" customHeight="1" x14ac:dyDescent="0.25">
      <c r="L3" s="18"/>
      <c r="M3" s="18"/>
      <c r="N3" s="18"/>
      <c r="BC3" s="249" t="s">
        <v>400</v>
      </c>
      <c r="BD3" s="250"/>
      <c r="BE3" s="251"/>
    </row>
    <row r="4" spans="1:711" ht="12" customHeight="1" thickBot="1" x14ac:dyDescent="0.3">
      <c r="BC4" s="252"/>
      <c r="BD4" s="253"/>
      <c r="BE4" s="254"/>
    </row>
    <row r="5" spans="1:711" ht="20.25" customHeight="1" thickBot="1" x14ac:dyDescent="0.3">
      <c r="C5" s="394" t="s">
        <v>78</v>
      </c>
      <c r="D5" s="395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7"/>
      <c r="P5" s="398" t="s">
        <v>79</v>
      </c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400"/>
      <c r="AR5" s="418" t="s">
        <v>110</v>
      </c>
      <c r="AS5" s="421" t="s">
        <v>80</v>
      </c>
      <c r="AT5" s="424" t="s">
        <v>280</v>
      </c>
      <c r="AU5" s="424"/>
      <c r="AV5" s="424"/>
      <c r="AW5" s="424"/>
      <c r="AX5" s="424"/>
      <c r="AY5" s="424"/>
      <c r="AZ5" s="424"/>
      <c r="BA5" s="424"/>
      <c r="BB5" s="424"/>
      <c r="BC5" s="424"/>
      <c r="BD5" s="424"/>
      <c r="BE5" s="425"/>
      <c r="BF5" s="377" t="s">
        <v>411</v>
      </c>
      <c r="BG5" s="378"/>
      <c r="BH5" s="379"/>
    </row>
    <row r="6" spans="1:711" ht="19.5" customHeight="1" thickBot="1" x14ac:dyDescent="0.3">
      <c r="C6" s="335" t="s">
        <v>46</v>
      </c>
      <c r="D6" s="338" t="s">
        <v>47</v>
      </c>
      <c r="E6" s="341" t="s">
        <v>112</v>
      </c>
      <c r="F6" s="344" t="s">
        <v>154</v>
      </c>
      <c r="G6" s="344"/>
      <c r="H6" s="344"/>
      <c r="I6" s="345" t="s">
        <v>121</v>
      </c>
      <c r="J6" s="347" t="s">
        <v>3</v>
      </c>
      <c r="K6" s="347" t="s">
        <v>48</v>
      </c>
      <c r="L6" s="347" t="s">
        <v>81</v>
      </c>
      <c r="M6" s="347" t="s">
        <v>82</v>
      </c>
      <c r="N6" s="367" t="s">
        <v>122</v>
      </c>
      <c r="O6" s="368" t="s">
        <v>11</v>
      </c>
      <c r="P6" s="371" t="s">
        <v>49</v>
      </c>
      <c r="Q6" s="372"/>
      <c r="R6" s="372"/>
      <c r="S6" s="372"/>
      <c r="T6" s="372"/>
      <c r="U6" s="373"/>
      <c r="V6" s="357" t="s">
        <v>155</v>
      </c>
      <c r="W6" s="358"/>
      <c r="X6" s="358"/>
      <c r="Y6" s="358"/>
      <c r="Z6" s="358"/>
      <c r="AA6" s="358"/>
      <c r="AB6" s="358"/>
      <c r="AC6" s="358"/>
      <c r="AD6" s="358"/>
      <c r="AE6" s="358"/>
      <c r="AF6" s="359"/>
      <c r="AG6" s="359"/>
      <c r="AH6" s="359"/>
      <c r="AI6" s="358"/>
      <c r="AJ6" s="358"/>
      <c r="AK6" s="358"/>
      <c r="AL6" s="358"/>
      <c r="AM6" s="358"/>
      <c r="AN6" s="358"/>
      <c r="AO6" s="358"/>
      <c r="AP6" s="358"/>
      <c r="AQ6" s="360"/>
      <c r="AR6" s="419"/>
      <c r="AS6" s="422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7"/>
      <c r="BF6" s="380"/>
      <c r="BG6" s="381"/>
      <c r="BH6" s="382"/>
    </row>
    <row r="7" spans="1:711" ht="56.25" customHeight="1" thickBot="1" x14ac:dyDescent="0.3">
      <c r="C7" s="336"/>
      <c r="D7" s="339"/>
      <c r="E7" s="342"/>
      <c r="F7" s="362" t="s">
        <v>145</v>
      </c>
      <c r="G7" s="362" t="s">
        <v>146</v>
      </c>
      <c r="H7" s="362" t="s">
        <v>144</v>
      </c>
      <c r="I7" s="346"/>
      <c r="J7" s="348"/>
      <c r="K7" s="348"/>
      <c r="L7" s="348"/>
      <c r="M7" s="348"/>
      <c r="N7" s="348"/>
      <c r="O7" s="369"/>
      <c r="P7" s="364" t="s">
        <v>50</v>
      </c>
      <c r="Q7" s="365"/>
      <c r="R7" s="365"/>
      <c r="S7" s="365"/>
      <c r="T7" s="365"/>
      <c r="U7" s="366"/>
      <c r="V7" s="332" t="s">
        <v>51</v>
      </c>
      <c r="W7" s="355" t="s">
        <v>52</v>
      </c>
      <c r="X7" s="220" t="s">
        <v>213</v>
      </c>
      <c r="Y7" s="220" t="s">
        <v>214</v>
      </c>
      <c r="Z7" s="220" t="s">
        <v>215</v>
      </c>
      <c r="AA7" s="220" t="s">
        <v>216</v>
      </c>
      <c r="AB7" s="220" t="s">
        <v>217</v>
      </c>
      <c r="AC7" s="220" t="s">
        <v>219</v>
      </c>
      <c r="AD7" s="220" t="s">
        <v>218</v>
      </c>
      <c r="AE7" s="328" t="s">
        <v>310</v>
      </c>
      <c r="AF7" s="334" t="s">
        <v>311</v>
      </c>
      <c r="AG7" s="334" t="s">
        <v>312</v>
      </c>
      <c r="AH7" s="334" t="s">
        <v>314</v>
      </c>
      <c r="AI7" s="328" t="s">
        <v>315</v>
      </c>
      <c r="AJ7" s="328" t="s">
        <v>313</v>
      </c>
      <c r="AK7" s="330" t="s">
        <v>113</v>
      </c>
      <c r="AL7" s="331"/>
      <c r="AM7" s="332" t="s">
        <v>53</v>
      </c>
      <c r="AN7" s="333"/>
      <c r="AO7" s="333"/>
      <c r="AP7" s="333"/>
      <c r="AQ7" s="330"/>
      <c r="AR7" s="419"/>
      <c r="AS7" s="422"/>
      <c r="AT7" s="352" t="s">
        <v>54</v>
      </c>
      <c r="AU7" s="353"/>
      <c r="AV7" s="353"/>
      <c r="AW7" s="353"/>
      <c r="AX7" s="353"/>
      <c r="AY7" s="353"/>
      <c r="AZ7" s="353"/>
      <c r="BA7" s="354"/>
      <c r="BB7" s="350" t="s">
        <v>281</v>
      </c>
      <c r="BC7" s="350"/>
      <c r="BD7" s="350"/>
      <c r="BE7" s="351"/>
      <c r="BF7" s="374" t="s">
        <v>408</v>
      </c>
      <c r="BG7" s="375"/>
      <c r="BH7" s="376"/>
    </row>
    <row r="8" spans="1:711" ht="29.25" customHeight="1" thickBot="1" x14ac:dyDescent="0.3">
      <c r="C8" s="337"/>
      <c r="D8" s="340"/>
      <c r="E8" s="343"/>
      <c r="F8" s="363"/>
      <c r="G8" s="363"/>
      <c r="H8" s="363"/>
      <c r="I8" s="346"/>
      <c r="J8" s="349"/>
      <c r="K8" s="349"/>
      <c r="L8" s="349"/>
      <c r="M8" s="349"/>
      <c r="N8" s="349"/>
      <c r="O8" s="370"/>
      <c r="P8" s="217" t="s">
        <v>12</v>
      </c>
      <c r="Q8" s="218" t="s">
        <v>83</v>
      </c>
      <c r="R8" s="218" t="s">
        <v>0</v>
      </c>
      <c r="S8" s="218" t="s">
        <v>13</v>
      </c>
      <c r="T8" s="218" t="s">
        <v>84</v>
      </c>
      <c r="U8" s="219" t="s">
        <v>74</v>
      </c>
      <c r="V8" s="361"/>
      <c r="W8" s="356"/>
      <c r="X8" s="221" t="s">
        <v>128</v>
      </c>
      <c r="Y8" s="221" t="s">
        <v>127</v>
      </c>
      <c r="Z8" s="221" t="s">
        <v>126</v>
      </c>
      <c r="AA8" s="221" t="s">
        <v>220</v>
      </c>
      <c r="AB8" s="221" t="s">
        <v>129</v>
      </c>
      <c r="AC8" s="221" t="s">
        <v>130</v>
      </c>
      <c r="AD8" s="221" t="s">
        <v>131</v>
      </c>
      <c r="AE8" s="329"/>
      <c r="AF8" s="329"/>
      <c r="AG8" s="329"/>
      <c r="AH8" s="329"/>
      <c r="AI8" s="329"/>
      <c r="AJ8" s="329"/>
      <c r="AK8" s="222" t="s">
        <v>12</v>
      </c>
      <c r="AL8" s="223" t="s">
        <v>13</v>
      </c>
      <c r="AM8" s="224" t="s">
        <v>12</v>
      </c>
      <c r="AN8" s="225" t="s">
        <v>85</v>
      </c>
      <c r="AO8" s="225" t="s">
        <v>13</v>
      </c>
      <c r="AP8" s="225" t="s">
        <v>86</v>
      </c>
      <c r="AQ8" s="226" t="s">
        <v>74</v>
      </c>
      <c r="AR8" s="420"/>
      <c r="AS8" s="423"/>
      <c r="AT8" s="227" t="s">
        <v>106</v>
      </c>
      <c r="AU8" s="228" t="s">
        <v>107</v>
      </c>
      <c r="AV8" s="229" t="s">
        <v>132</v>
      </c>
      <c r="AW8" s="230" t="s">
        <v>278</v>
      </c>
      <c r="AX8" s="230" t="s">
        <v>108</v>
      </c>
      <c r="AY8" s="230" t="s">
        <v>109</v>
      </c>
      <c r="AZ8" s="230" t="s">
        <v>133</v>
      </c>
      <c r="BA8" s="231" t="s">
        <v>77</v>
      </c>
      <c r="BB8" s="232" t="s">
        <v>76</v>
      </c>
      <c r="BC8" s="233" t="s">
        <v>75</v>
      </c>
      <c r="BD8" s="233" t="s">
        <v>279</v>
      </c>
      <c r="BE8" s="234" t="s">
        <v>77</v>
      </c>
      <c r="BF8" s="241" t="s">
        <v>415</v>
      </c>
      <c r="BG8" s="241" t="s">
        <v>409</v>
      </c>
      <c r="BH8" s="241" t="s">
        <v>410</v>
      </c>
    </row>
    <row r="9" spans="1:711" s="23" customFormat="1" ht="140.25" customHeight="1" thickBot="1" x14ac:dyDescent="0.3">
      <c r="A9"/>
      <c r="B9"/>
      <c r="C9" s="403" t="s">
        <v>343</v>
      </c>
      <c r="D9" s="405" t="s">
        <v>342</v>
      </c>
      <c r="E9" s="176" t="s">
        <v>345</v>
      </c>
      <c r="F9" s="189"/>
      <c r="G9" s="189" t="s">
        <v>139</v>
      </c>
      <c r="H9" s="189" t="s">
        <v>151</v>
      </c>
      <c r="I9" s="33"/>
      <c r="J9" s="274" t="s">
        <v>93</v>
      </c>
      <c r="K9" s="407" t="s">
        <v>344</v>
      </c>
      <c r="L9" s="410" t="s">
        <v>349</v>
      </c>
      <c r="M9" s="413" t="s">
        <v>10</v>
      </c>
      <c r="N9" s="36"/>
      <c r="O9" s="303" t="s">
        <v>348</v>
      </c>
      <c r="P9" s="416" t="s">
        <v>102</v>
      </c>
      <c r="Q9" s="283">
        <v>4</v>
      </c>
      <c r="R9" s="309" t="s">
        <v>171</v>
      </c>
      <c r="S9" s="312" t="s">
        <v>88</v>
      </c>
      <c r="T9" s="401">
        <v>4</v>
      </c>
      <c r="U9" s="293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211" t="s">
        <v>391</v>
      </c>
      <c r="W9" s="35" t="s">
        <v>6</v>
      </c>
      <c r="X9" s="36">
        <v>15</v>
      </c>
      <c r="Y9" s="36">
        <v>15</v>
      </c>
      <c r="Z9" s="36">
        <v>15</v>
      </c>
      <c r="AA9" s="36">
        <v>15</v>
      </c>
      <c r="AB9" s="36">
        <v>15</v>
      </c>
      <c r="AC9" s="36">
        <v>15</v>
      </c>
      <c r="AD9" s="36">
        <v>10</v>
      </c>
      <c r="AE9" s="175">
        <f t="shared" ref="AE9:AE12" si="0">SUM(X9:AD9)</f>
        <v>100</v>
      </c>
      <c r="AF9" s="175" t="s">
        <v>255</v>
      </c>
      <c r="AG9" s="175" t="s">
        <v>255</v>
      </c>
      <c r="AH9" s="175">
        <v>100</v>
      </c>
      <c r="AI9" s="321">
        <f>AVERAGE(AH9:AH11)</f>
        <v>100</v>
      </c>
      <c r="AJ9" s="315" t="s">
        <v>255</v>
      </c>
      <c r="AK9" s="323" t="s">
        <v>114</v>
      </c>
      <c r="AL9" s="323" t="s">
        <v>116</v>
      </c>
      <c r="AM9" s="326" t="s">
        <v>89</v>
      </c>
      <c r="AN9" s="283">
        <v>2</v>
      </c>
      <c r="AO9" s="283" t="s">
        <v>104</v>
      </c>
      <c r="AP9" s="283">
        <v>2</v>
      </c>
      <c r="AQ9" s="299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Bajo</v>
      </c>
      <c r="AR9" s="288" t="s">
        <v>351</v>
      </c>
      <c r="AS9" s="286" t="s">
        <v>119</v>
      </c>
      <c r="AT9" s="106">
        <v>43739</v>
      </c>
      <c r="AU9" s="41">
        <v>44012</v>
      </c>
      <c r="AV9" s="126" t="s">
        <v>352</v>
      </c>
      <c r="AW9" s="42" t="s">
        <v>353</v>
      </c>
      <c r="AX9" s="44">
        <v>1</v>
      </c>
      <c r="AY9" s="42" t="s">
        <v>360</v>
      </c>
      <c r="AZ9" s="42" t="s">
        <v>356</v>
      </c>
      <c r="BA9" s="107" t="s">
        <v>354</v>
      </c>
      <c r="BB9" s="46">
        <v>43830</v>
      </c>
      <c r="BC9" s="43" t="s">
        <v>355</v>
      </c>
      <c r="BD9" s="196" t="s">
        <v>353</v>
      </c>
      <c r="BE9" s="237" t="s">
        <v>357</v>
      </c>
      <c r="BF9" s="242" t="s">
        <v>412</v>
      </c>
      <c r="BG9" s="243">
        <v>43948</v>
      </c>
      <c r="BH9" s="129" t="s">
        <v>359</v>
      </c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96" customHeight="1" x14ac:dyDescent="0.25">
      <c r="A10"/>
      <c r="B10"/>
      <c r="C10" s="403"/>
      <c r="D10" s="405"/>
      <c r="E10" s="205" t="s">
        <v>347</v>
      </c>
      <c r="F10" s="190"/>
      <c r="G10" s="191" t="s">
        <v>139</v>
      </c>
      <c r="H10" s="191" t="s">
        <v>151</v>
      </c>
      <c r="I10" s="29"/>
      <c r="J10" s="275"/>
      <c r="K10" s="408"/>
      <c r="L10" s="411"/>
      <c r="M10" s="414"/>
      <c r="O10" s="415"/>
      <c r="P10" s="417"/>
      <c r="Q10" s="284"/>
      <c r="R10" s="310"/>
      <c r="S10" s="313"/>
      <c r="T10" s="402"/>
      <c r="U10" s="294"/>
      <c r="V10" s="212" t="s">
        <v>350</v>
      </c>
      <c r="W10" s="21" t="s">
        <v>6</v>
      </c>
      <c r="X10" s="36">
        <v>15</v>
      </c>
      <c r="Y10" s="36">
        <v>15</v>
      </c>
      <c r="Z10" s="36">
        <v>15</v>
      </c>
      <c r="AA10" s="36">
        <v>15</v>
      </c>
      <c r="AB10" s="36">
        <v>15</v>
      </c>
      <c r="AC10" s="36">
        <v>15</v>
      </c>
      <c r="AD10" s="36">
        <v>10</v>
      </c>
      <c r="AE10" s="27">
        <f t="shared" si="0"/>
        <v>100</v>
      </c>
      <c r="AF10" s="27" t="s">
        <v>255</v>
      </c>
      <c r="AG10" s="27" t="s">
        <v>255</v>
      </c>
      <c r="AH10" s="27">
        <v>100</v>
      </c>
      <c r="AI10" s="322"/>
      <c r="AJ10" s="316"/>
      <c r="AK10" s="324"/>
      <c r="AL10" s="324"/>
      <c r="AM10" s="327"/>
      <c r="AN10" s="284"/>
      <c r="AO10" s="284"/>
      <c r="AP10" s="284"/>
      <c r="AQ10" s="300"/>
      <c r="AR10" s="289"/>
      <c r="AS10" s="287"/>
      <c r="AT10" s="207">
        <v>43739</v>
      </c>
      <c r="AU10" s="208">
        <v>44012</v>
      </c>
      <c r="AV10" s="127" t="s">
        <v>358</v>
      </c>
      <c r="AW10" s="22" t="s">
        <v>359</v>
      </c>
      <c r="AX10" s="30">
        <v>1</v>
      </c>
      <c r="AY10" s="22" t="s">
        <v>360</v>
      </c>
      <c r="AZ10" s="22" t="s">
        <v>361</v>
      </c>
      <c r="BA10" s="109" t="s">
        <v>362</v>
      </c>
      <c r="BB10" s="108">
        <v>44012</v>
      </c>
      <c r="BC10" s="31" t="s">
        <v>363</v>
      </c>
      <c r="BD10" s="22" t="s">
        <v>359</v>
      </c>
      <c r="BE10" s="238" t="s">
        <v>364</v>
      </c>
      <c r="BF10" s="242" t="s">
        <v>417</v>
      </c>
      <c r="BG10" s="243">
        <v>43948</v>
      </c>
      <c r="BH10" s="129" t="s">
        <v>359</v>
      </c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97.5" customHeight="1" thickBot="1" x14ac:dyDescent="0.3">
      <c r="A11"/>
      <c r="B11"/>
      <c r="C11" s="404"/>
      <c r="D11" s="406"/>
      <c r="E11" s="210" t="s">
        <v>346</v>
      </c>
      <c r="F11" s="197"/>
      <c r="G11" s="209" t="s">
        <v>139</v>
      </c>
      <c r="H11" s="209" t="s">
        <v>151</v>
      </c>
      <c r="I11" s="197"/>
      <c r="J11" s="275"/>
      <c r="K11" s="409"/>
      <c r="L11" s="412"/>
      <c r="M11" s="414"/>
      <c r="N11" s="198"/>
      <c r="O11" s="415"/>
      <c r="P11" s="417"/>
      <c r="Q11" s="284"/>
      <c r="R11" s="310"/>
      <c r="S11" s="313"/>
      <c r="T11" s="402"/>
      <c r="U11" s="294"/>
      <c r="V11" s="199"/>
      <c r="W11" s="200"/>
      <c r="X11" s="201"/>
      <c r="Y11" s="201"/>
      <c r="Z11" s="201"/>
      <c r="AA11" s="201"/>
      <c r="AB11" s="201"/>
      <c r="AC11" s="201"/>
      <c r="AD11" s="201"/>
      <c r="AE11" s="183"/>
      <c r="AF11" s="183"/>
      <c r="AG11" s="183"/>
      <c r="AH11" s="183"/>
      <c r="AI11" s="322"/>
      <c r="AJ11" s="316"/>
      <c r="AK11" s="325"/>
      <c r="AL11" s="325"/>
      <c r="AM11" s="327"/>
      <c r="AN11" s="284"/>
      <c r="AO11" s="284"/>
      <c r="AP11" s="284"/>
      <c r="AQ11" s="300"/>
      <c r="AR11" s="289"/>
      <c r="AS11" s="287"/>
      <c r="AT11" s="185"/>
      <c r="AU11" s="186"/>
      <c r="AV11" s="195"/>
      <c r="AW11" s="195"/>
      <c r="AX11" s="195"/>
      <c r="AY11" s="195"/>
      <c r="AZ11" s="195"/>
      <c r="BA11" s="202"/>
      <c r="BB11" s="216"/>
      <c r="BC11" s="203"/>
      <c r="BD11" s="187"/>
      <c r="BE11" s="239"/>
      <c r="BF11" s="129"/>
      <c r="BG11" s="129"/>
      <c r="BH11" s="129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81.75" customHeight="1" x14ac:dyDescent="0.25">
      <c r="A12"/>
      <c r="B12"/>
      <c r="C12" s="259" t="s">
        <v>343</v>
      </c>
      <c r="D12" s="271" t="s">
        <v>342</v>
      </c>
      <c r="E12" s="176" t="s">
        <v>365</v>
      </c>
      <c r="F12" s="189"/>
      <c r="G12" s="189" t="s">
        <v>139</v>
      </c>
      <c r="H12" s="189" t="s">
        <v>151</v>
      </c>
      <c r="I12" s="188"/>
      <c r="J12" s="274" t="s">
        <v>95</v>
      </c>
      <c r="K12" s="271" t="s">
        <v>367</v>
      </c>
      <c r="L12" s="277" t="s">
        <v>368</v>
      </c>
      <c r="M12" s="296" t="s">
        <v>10</v>
      </c>
      <c r="N12" s="36"/>
      <c r="O12" s="303" t="s">
        <v>369</v>
      </c>
      <c r="P12" s="306" t="s">
        <v>87</v>
      </c>
      <c r="Q12" s="283">
        <v>3</v>
      </c>
      <c r="R12" s="309" t="s">
        <v>165</v>
      </c>
      <c r="S12" s="312" t="s">
        <v>88</v>
      </c>
      <c r="T12" s="290">
        <v>4</v>
      </c>
      <c r="U12" s="293" t="str">
        <f>IF(Q12+T12=0," ",IF(OR(AND(Q12=1,T12=1),AND(Q12=1,T12=2),AND(Q12=2,T12=2),AND(Q12=2,T12=1),AND(Q12=3,T12=1)),"Bajo",IF(OR(AND(Q12=1,T12=3),AND(Q12=2,T12=3),AND(Q12=3,T12=2),AND(Q12=4,T12=1)),"Moderado",IF(OR(AND(Q12=1,T12=4),AND(Q12=2,T12=4),AND(Q12=3,T12=3),AND(Q12=4,T12=2),AND(Q12=4,T12=3),AND(Q12=5,T12=1),AND(Q12=5,T12=2)),"Alto",IF(OR(AND(Q12=2,T12=5),AND(Q12=3,T12=5),AND(Q12=3,T12=4),AND(Q12=4,T12=4),AND(Q12=4,T12=5),AND(Q12=5,T12=3),AND(Q12=5,T12=4),AND(Q12=1,T12=5),AND(Q12=5,T12=5)),"Extremo","")))))</f>
        <v>Extremo</v>
      </c>
      <c r="V12" s="177" t="s">
        <v>370</v>
      </c>
      <c r="W12" s="35" t="s">
        <v>6</v>
      </c>
      <c r="X12" s="36">
        <v>15</v>
      </c>
      <c r="Y12" s="36">
        <v>15</v>
      </c>
      <c r="Z12" s="36">
        <v>15</v>
      </c>
      <c r="AA12" s="36">
        <v>15</v>
      </c>
      <c r="AB12" s="36">
        <v>15</v>
      </c>
      <c r="AC12" s="36">
        <v>15</v>
      </c>
      <c r="AD12" s="36">
        <v>10</v>
      </c>
      <c r="AE12" s="175">
        <f t="shared" si="0"/>
        <v>100</v>
      </c>
      <c r="AF12" s="175" t="s">
        <v>255</v>
      </c>
      <c r="AG12" s="175" t="s">
        <v>255</v>
      </c>
      <c r="AH12" s="175">
        <v>100</v>
      </c>
      <c r="AI12" s="315">
        <f>AVERAGE(AH12:AH14)</f>
        <v>100</v>
      </c>
      <c r="AJ12" s="315" t="s">
        <v>255</v>
      </c>
      <c r="AK12" s="280" t="s">
        <v>114</v>
      </c>
      <c r="AL12" s="280" t="s">
        <v>117</v>
      </c>
      <c r="AM12" s="283" t="s">
        <v>156</v>
      </c>
      <c r="AN12" s="283">
        <v>1</v>
      </c>
      <c r="AO12" s="283" t="s">
        <v>103</v>
      </c>
      <c r="AP12" s="283">
        <v>3</v>
      </c>
      <c r="AQ12" s="299" t="str">
        <f t="shared" ref="AQ12" si="1">IF(AN12+AP12=0," ",IF(OR(AND(AN12=1,AP12=1),AND(AN12=1,AP12=2),AND(AN12=2,AP12=2),AND(AN12=2,AP12=1),AND(AN12=3,AP12=1)),"Bajo",IF(OR(AND(AN12=1,AP12=3),AND(AN12=2,AP12=3),AND(AN12=3,AP12=2),AND(AN12=4,AP12=1)),"Moderado",IF(OR(AND(AN12=1,AP12=4),AND(AN12=2,AP12=4),AND(AN12=3,AP12=3),AND(AN12=4,AP12=2),AND(AN12=4,AP12=3),AND(AN12=5,AP12=1),AND(AN12=5,AP12=2)),"Alto",IF(OR(AND(AN12=2,AP12=5),AND(AN12=1,AP12=5),AND(AN12=3,AP12=5),AND(AN12=3,AP12=4),AND(AN12=4,AP12=4),AND(AN12=4,AP12=5),AND(AN12=5,AP12=3),AND(AN12=5,AP12=4),AND(AN12=5,AP12=5)),"Extremo","")))))</f>
        <v>Moderado</v>
      </c>
      <c r="AR12" s="286" t="s">
        <v>371</v>
      </c>
      <c r="AS12" s="286" t="s">
        <v>119</v>
      </c>
      <c r="AT12" s="106">
        <v>43739</v>
      </c>
      <c r="AU12" s="41">
        <v>44134</v>
      </c>
      <c r="AV12" s="34" t="s">
        <v>372</v>
      </c>
      <c r="AW12" s="42" t="s">
        <v>353</v>
      </c>
      <c r="AX12" s="40">
        <v>1</v>
      </c>
      <c r="AY12" s="40" t="s">
        <v>374</v>
      </c>
      <c r="AZ12" s="40" t="s">
        <v>375</v>
      </c>
      <c r="BA12" s="45" t="s">
        <v>376</v>
      </c>
      <c r="BB12" s="106">
        <v>43889</v>
      </c>
      <c r="BC12" s="34" t="s">
        <v>380</v>
      </c>
      <c r="BD12" s="44" t="s">
        <v>381</v>
      </c>
      <c r="BE12" s="240" t="s">
        <v>382</v>
      </c>
      <c r="BF12" s="242" t="s">
        <v>413</v>
      </c>
      <c r="BG12" s="243">
        <v>43948</v>
      </c>
      <c r="BH12" s="129" t="s">
        <v>359</v>
      </c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3" customFormat="1" ht="102" customHeight="1" x14ac:dyDescent="0.25">
      <c r="A13"/>
      <c r="B13"/>
      <c r="C13" s="260"/>
      <c r="D13" s="272"/>
      <c r="E13" s="205" t="s">
        <v>366</v>
      </c>
      <c r="F13" s="190"/>
      <c r="G13" s="191" t="s">
        <v>139</v>
      </c>
      <c r="H13" s="191" t="s">
        <v>151</v>
      </c>
      <c r="I13" s="192"/>
      <c r="J13" s="275"/>
      <c r="K13" s="272"/>
      <c r="L13" s="278"/>
      <c r="M13" s="297"/>
      <c r="O13" s="304"/>
      <c r="P13" s="307"/>
      <c r="Q13" s="284"/>
      <c r="R13" s="310"/>
      <c r="S13" s="313"/>
      <c r="T13" s="291"/>
      <c r="U13" s="294"/>
      <c r="V13" s="117"/>
      <c r="W13" s="21"/>
      <c r="X13" s="30"/>
      <c r="Y13" s="30"/>
      <c r="Z13" s="30"/>
      <c r="AA13" s="30"/>
      <c r="AB13" s="30"/>
      <c r="AC13" s="30"/>
      <c r="AD13" s="30"/>
      <c r="AE13" s="27"/>
      <c r="AF13" s="27"/>
      <c r="AG13" s="27"/>
      <c r="AH13" s="27"/>
      <c r="AI13" s="316"/>
      <c r="AJ13" s="316"/>
      <c r="AK13" s="281"/>
      <c r="AL13" s="281"/>
      <c r="AM13" s="284"/>
      <c r="AN13" s="284"/>
      <c r="AO13" s="284"/>
      <c r="AP13" s="284"/>
      <c r="AQ13" s="300"/>
      <c r="AR13" s="287"/>
      <c r="AS13" s="287"/>
      <c r="AT13" s="262">
        <v>43739</v>
      </c>
      <c r="AU13" s="264">
        <v>44134</v>
      </c>
      <c r="AV13" s="266" t="s">
        <v>373</v>
      </c>
      <c r="AW13" s="268" t="s">
        <v>353</v>
      </c>
      <c r="AX13" s="269">
        <v>1</v>
      </c>
      <c r="AY13" s="269" t="s">
        <v>377</v>
      </c>
      <c r="AZ13" s="269" t="s">
        <v>378</v>
      </c>
      <c r="BA13" s="318" t="s">
        <v>379</v>
      </c>
      <c r="BB13" s="320">
        <v>43920</v>
      </c>
      <c r="BC13" s="269" t="s">
        <v>383</v>
      </c>
      <c r="BD13" s="255" t="s">
        <v>353</v>
      </c>
      <c r="BE13" s="257" t="s">
        <v>379</v>
      </c>
      <c r="BF13" s="383" t="s">
        <v>414</v>
      </c>
      <c r="BG13" s="385">
        <v>43948</v>
      </c>
      <c r="BH13" s="387" t="s">
        <v>359</v>
      </c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97.5" customHeight="1" thickBot="1" x14ac:dyDescent="0.3">
      <c r="A14"/>
      <c r="B14"/>
      <c r="C14" s="261"/>
      <c r="D14" s="273"/>
      <c r="E14" s="193"/>
      <c r="F14" s="194"/>
      <c r="G14" s="194"/>
      <c r="H14" s="194"/>
      <c r="I14" s="194"/>
      <c r="J14" s="276"/>
      <c r="K14" s="273"/>
      <c r="L14" s="279"/>
      <c r="M14" s="298"/>
      <c r="N14" s="54"/>
      <c r="O14" s="305"/>
      <c r="P14" s="308"/>
      <c r="Q14" s="285"/>
      <c r="R14" s="311"/>
      <c r="S14" s="314"/>
      <c r="T14" s="292"/>
      <c r="U14" s="295"/>
      <c r="V14" s="118"/>
      <c r="W14" s="38"/>
      <c r="X14" s="39"/>
      <c r="Y14" s="39"/>
      <c r="Z14" s="39"/>
      <c r="AA14" s="39"/>
      <c r="AB14" s="39"/>
      <c r="AC14" s="39"/>
      <c r="AD14" s="39"/>
      <c r="AE14" s="47"/>
      <c r="AF14" s="47"/>
      <c r="AG14" s="47"/>
      <c r="AH14" s="47"/>
      <c r="AI14" s="317"/>
      <c r="AJ14" s="317"/>
      <c r="AK14" s="282"/>
      <c r="AL14" s="282"/>
      <c r="AM14" s="285"/>
      <c r="AN14" s="285"/>
      <c r="AO14" s="285"/>
      <c r="AP14" s="285"/>
      <c r="AQ14" s="301"/>
      <c r="AR14" s="302"/>
      <c r="AS14" s="302"/>
      <c r="AT14" s="263"/>
      <c r="AU14" s="265"/>
      <c r="AV14" s="267"/>
      <c r="AW14" s="256"/>
      <c r="AX14" s="270"/>
      <c r="AY14" s="270"/>
      <c r="AZ14" s="270"/>
      <c r="BA14" s="319"/>
      <c r="BB14" s="263"/>
      <c r="BC14" s="270"/>
      <c r="BD14" s="256"/>
      <c r="BE14" s="258"/>
      <c r="BF14" s="384"/>
      <c r="BG14" s="386"/>
      <c r="BH14" s="388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x14ac:dyDescent="0.25">
      <c r="AM15" s="13"/>
      <c r="AO15" s="13"/>
      <c r="AR15" s="13"/>
      <c r="AS15" s="13"/>
      <c r="AT15" s="24"/>
      <c r="AU15" s="24"/>
    </row>
    <row r="16" spans="1:711" x14ac:dyDescent="0.25">
      <c r="C16" s="235" t="s">
        <v>401</v>
      </c>
      <c r="D16" s="389" t="s">
        <v>405</v>
      </c>
      <c r="E16" s="390"/>
    </row>
    <row r="17" spans="3:5" ht="15" customHeight="1" x14ac:dyDescent="0.25">
      <c r="C17" s="235" t="s">
        <v>402</v>
      </c>
      <c r="D17" s="391" t="s">
        <v>419</v>
      </c>
      <c r="E17" s="391"/>
    </row>
    <row r="18" spans="3:5" ht="26.25" x14ac:dyDescent="0.25">
      <c r="C18" s="235" t="s">
        <v>403</v>
      </c>
      <c r="D18" s="392" t="s">
        <v>404</v>
      </c>
      <c r="E18" s="393"/>
    </row>
  </sheetData>
  <dataConsolidate/>
  <mergeCells count="104">
    <mergeCell ref="BF7:BH7"/>
    <mergeCell ref="BF5:BH6"/>
    <mergeCell ref="BF13:BF14"/>
    <mergeCell ref="BG13:BG14"/>
    <mergeCell ref="BH13:BH14"/>
    <mergeCell ref="D16:E16"/>
    <mergeCell ref="D17:E17"/>
    <mergeCell ref="D18:E18"/>
    <mergeCell ref="C5:O5"/>
    <mergeCell ref="P5:AQ5"/>
    <mergeCell ref="T9:T11"/>
    <mergeCell ref="S9:S11"/>
    <mergeCell ref="C9:C11"/>
    <mergeCell ref="D9:D11"/>
    <mergeCell ref="J9:J11"/>
    <mergeCell ref="K9:K11"/>
    <mergeCell ref="L9:L11"/>
    <mergeCell ref="M9:M11"/>
    <mergeCell ref="O9:O11"/>
    <mergeCell ref="P9:P11"/>
    <mergeCell ref="Q9:Q11"/>
    <mergeCell ref="AR5:AR8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AT7:BA7"/>
    <mergeCell ref="W7:W8"/>
    <mergeCell ref="V6:AQ6"/>
    <mergeCell ref="V7:V8"/>
    <mergeCell ref="AH7:AH8"/>
    <mergeCell ref="K6:K8"/>
    <mergeCell ref="F7:F8"/>
    <mergeCell ref="G7:G8"/>
    <mergeCell ref="H7:H8"/>
    <mergeCell ref="P7:U7"/>
    <mergeCell ref="L6:L8"/>
    <mergeCell ref="M6:M8"/>
    <mergeCell ref="N6:N8"/>
    <mergeCell ref="O6:O8"/>
    <mergeCell ref="P6:U6"/>
    <mergeCell ref="AL9:AL11"/>
    <mergeCell ref="AM9:AM11"/>
    <mergeCell ref="AN9:AN11"/>
    <mergeCell ref="AE7:AE8"/>
    <mergeCell ref="AI7:AI8"/>
    <mergeCell ref="AJ7:AJ8"/>
    <mergeCell ref="AK7:AL7"/>
    <mergeCell ref="AM7:AQ7"/>
    <mergeCell ref="AF7:AF8"/>
    <mergeCell ref="AG7:AG8"/>
    <mergeCell ref="P12:P14"/>
    <mergeCell ref="Q12:Q14"/>
    <mergeCell ref="R12:R14"/>
    <mergeCell ref="S12:S14"/>
    <mergeCell ref="AS12:AS14"/>
    <mergeCell ref="R9:R11"/>
    <mergeCell ref="U9:U11"/>
    <mergeCell ref="AQ9:AQ11"/>
    <mergeCell ref="BC13:BC14"/>
    <mergeCell ref="AI12:AI14"/>
    <mergeCell ref="AJ12:AJ14"/>
    <mergeCell ref="AZ13:AZ14"/>
    <mergeCell ref="BA13:BA14"/>
    <mergeCell ref="BB13:BB14"/>
    <mergeCell ref="AN12:AN14"/>
    <mergeCell ref="AO12:AO14"/>
    <mergeCell ref="AP12:AP14"/>
    <mergeCell ref="AY13:AY14"/>
    <mergeCell ref="AK12:AK14"/>
    <mergeCell ref="AO9:AO11"/>
    <mergeCell ref="AP9:AP11"/>
    <mergeCell ref="AI9:AI11"/>
    <mergeCell ref="AJ9:AJ11"/>
    <mergeCell ref="AK9:AK11"/>
    <mergeCell ref="BC1:BE2"/>
    <mergeCell ref="BC3:BE4"/>
    <mergeCell ref="BD13:BD14"/>
    <mergeCell ref="BE13:BE14"/>
    <mergeCell ref="C12:C14"/>
    <mergeCell ref="AT13:AT14"/>
    <mergeCell ref="AU13:AU14"/>
    <mergeCell ref="AV13:AV14"/>
    <mergeCell ref="AW13:AW14"/>
    <mergeCell ref="AX13:AX14"/>
    <mergeCell ref="D12:D14"/>
    <mergeCell ref="J12:J14"/>
    <mergeCell ref="K12:K14"/>
    <mergeCell ref="L12:L14"/>
    <mergeCell ref="AL12:AL14"/>
    <mergeCell ref="AM12:AM14"/>
    <mergeCell ref="AS9:AS11"/>
    <mergeCell ref="AR9:AR11"/>
    <mergeCell ref="T12:T14"/>
    <mergeCell ref="U12:U14"/>
    <mergeCell ref="M12:M14"/>
    <mergeCell ref="AQ12:AQ14"/>
    <mergeCell ref="AR12:AR14"/>
    <mergeCell ref="O12:O14"/>
  </mergeCells>
  <conditionalFormatting sqref="AS9">
    <cfRule type="containsBlanks" dxfId="49" priority="179">
      <formula>LEN(TRIM(AS9))=0</formula>
    </cfRule>
    <cfRule type="containsText" dxfId="48" priority="180" operator="containsText" text="extrema">
      <formula>NOT(ISERROR(SEARCH("extrema",AS9)))</formula>
    </cfRule>
    <cfRule type="containsText" dxfId="47" priority="181" operator="containsText" text="alta">
      <formula>NOT(ISERROR(SEARCH("alta",AS9)))</formula>
    </cfRule>
    <cfRule type="containsText" dxfId="46" priority="182" operator="containsText" text="moderada">
      <formula>NOT(ISERROR(SEARCH("moderada",AS9)))</formula>
    </cfRule>
    <cfRule type="containsText" dxfId="45" priority="183" operator="containsText" text="baja">
      <formula>NOT(ISERROR(SEARCH("baja",AS9)))</formula>
    </cfRule>
  </conditionalFormatting>
  <conditionalFormatting sqref="U9">
    <cfRule type="containsBlanks" dxfId="44" priority="177">
      <formula>LEN(TRIM(U9))=0</formula>
    </cfRule>
    <cfRule type="containsText" dxfId="43" priority="178" operator="containsText" text="alto">
      <formula>NOT(ISERROR(SEARCH("alto",U9)))</formula>
    </cfRule>
  </conditionalFormatting>
  <conditionalFormatting sqref="AQ9 AQ12">
    <cfRule type="containsBlanks" dxfId="42" priority="169">
      <formula>LEN(TRIM(AQ9))=0</formula>
    </cfRule>
    <cfRule type="containsText" dxfId="41" priority="170" operator="containsText" text="alto">
      <formula>NOT(ISERROR(SEARCH("alto",AQ9)))</formula>
    </cfRule>
  </conditionalFormatting>
  <conditionalFormatting sqref="AR12:AS12 AR13:AR14">
    <cfRule type="containsBlanks" dxfId="40" priority="38">
      <formula>LEN(TRIM(AR12))=0</formula>
    </cfRule>
    <cfRule type="containsText" dxfId="39" priority="38" operator="containsText" text="extrema">
      <formula>NOT(ISERROR(SEARCH("extrema",AR12)))</formula>
    </cfRule>
    <cfRule type="containsText" dxfId="38" priority="38" operator="containsText" text="alta">
      <formula>NOT(ISERROR(SEARCH("alta",AR12)))</formula>
    </cfRule>
    <cfRule type="containsText" dxfId="37" priority="38" operator="containsText" text="moderada">
      <formula>NOT(ISERROR(SEARCH("moderada",AR12)))</formula>
    </cfRule>
    <cfRule type="containsText" dxfId="36" priority="38" operator="containsText" text="baja">
      <formula>NOT(ISERROR(SEARCH("baja",AR12)))</formula>
    </cfRule>
  </conditionalFormatting>
  <conditionalFormatting sqref="U12">
    <cfRule type="containsBlanks" dxfId="35" priority="36">
      <formula>LEN(TRIM(U12))=0</formula>
    </cfRule>
    <cfRule type="containsText" dxfId="34" priority="36" operator="containsText" text="alto">
      <formula>NOT(ISERROR(SEARCH("alto",U12)))</formula>
    </cfRule>
  </conditionalFormatting>
  <conditionalFormatting sqref="U12">
    <cfRule type="containsText" dxfId="33" priority="37" operator="containsText" text="Extremo">
      <formula>NOT(ISERROR(SEARCH("Extremo",U12)))</formula>
    </cfRule>
    <cfRule type="containsText" dxfId="32" priority="39" operator="containsText" text="Moderado">
      <formula>NOT(ISERROR(SEARCH("Moderado",U12)))</formula>
    </cfRule>
    <cfRule type="containsText" dxfId="31" priority="40" operator="containsText" text="Alto">
      <formula>NOT(ISERROR(SEARCH("Alto",U12)))</formula>
    </cfRule>
    <cfRule type="containsText" dxfId="30" priority="41" operator="containsText" text="Extremo">
      <formula>NOT(ISERROR(SEARCH("Extremo",U12)))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29" priority="194" operator="containsText" text="Bajo">
      <formula>NOT(ISERROR(SEARCH("Bajo",U12)))</formula>
    </cfRule>
  </conditionalFormatting>
  <conditionalFormatting sqref="U9">
    <cfRule type="containsText" dxfId="28" priority="260" operator="containsText" text="Extremo">
      <formula>NOT(ISERROR(SEARCH("Extremo",U9)))</formula>
    </cfRule>
    <cfRule type="containsText" dxfId="27" priority="261" operator="containsText" text="Bajo">
      <formula>NOT(ISERROR(SEARCH("Bajo",U9)))</formula>
    </cfRule>
    <cfRule type="containsText" dxfId="26" priority="262" operator="containsText" text="Moderado">
      <formula>NOT(ISERROR(SEARCH("Moderado",U9)))</formula>
    </cfRule>
    <cfRule type="containsText" dxfId="25" priority="263" operator="containsText" text="Alto">
      <formula>NOT(ISERROR(SEARCH("Alto",U9)))</formula>
    </cfRule>
    <cfRule type="containsText" dxfId="24" priority="264" operator="containsText" text="Extremo">
      <formula>NOT(ISERROR(SEARCH("Extremo",U9)))</formula>
    </cfRule>
    <cfRule type="colorScale" priority="2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2">
    <cfRule type="containsText" dxfId="23" priority="266" operator="containsText" text="Extremo">
      <formula>NOT(ISERROR(SEARCH("Extremo",AQ9)))</formula>
    </cfRule>
    <cfRule type="containsText" dxfId="22" priority="267" operator="containsText" text="Bajo">
      <formula>NOT(ISERROR(SEARCH("Bajo",AQ9)))</formula>
    </cfRule>
    <cfRule type="containsText" dxfId="21" priority="268" operator="containsText" text="Moderado">
      <formula>NOT(ISERROR(SEARCH("Moderado",AQ9)))</formula>
    </cfRule>
    <cfRule type="containsText" dxfId="20" priority="269" operator="containsText" text="Alto">
      <formula>NOT(ISERROR(SEARCH("Alto",AQ9)))</formula>
    </cfRule>
    <cfRule type="containsText" dxfId="19" priority="270" operator="containsText" text="Extremo">
      <formula>NOT(ISERROR(SEARCH("Extremo",AQ9)))</formula>
    </cfRule>
    <cfRule type="colorScale" priority="2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R12</xm:sqref>
        </x14:dataValidation>
        <x14:dataValidation type="list" allowBlank="1" showInputMessage="1" showErrorMessage="1">
          <x14:formula1>
            <xm:f>Criterios!$A$3:$A$12</xm:f>
          </x14:formula1>
          <xm:sqref>M9 M12</xm:sqref>
        </x14:dataValidation>
        <x14:dataValidation type="list" allowBlank="1" showInputMessage="1" showErrorMessage="1">
          <x14:formula1>
            <xm:f>Criterios!$N$3:$N$6</xm:f>
          </x14:formula1>
          <xm:sqref>AS9 AS12</xm:sqref>
        </x14:dataValidation>
        <x14:dataValidation type="list" allowBlank="1" showInputMessage="1" showErrorMessage="1">
          <x14:formula1>
            <xm:f>Criterios!$M$3:$M$5</xm:f>
          </x14:formula1>
          <xm:sqref>AL9 AL12</xm:sqref>
        </x14:dataValidation>
        <x14:dataValidation type="list" allowBlank="1" showInputMessage="1" showErrorMessage="1">
          <x14:formula1>
            <xm:f>Criterios!$F$3:$F$7</xm:f>
          </x14:formula1>
          <xm:sqref>P9 AM9 AM12:AM14 P12:P14</xm:sqref>
        </x14:dataValidation>
        <x14:dataValidation type="list" allowBlank="1" showInputMessage="1" showErrorMessage="1">
          <x14:formula1>
            <xm:f>Criterios!$H$3:$H$7</xm:f>
          </x14:formula1>
          <xm:sqref>S9 AO9 AO12:AO14 S12:S14</xm:sqref>
        </x14:dataValidation>
        <x14:dataValidation type="list" allowBlank="1" showInputMessage="1" showErrorMessage="1">
          <x14:formula1>
            <xm:f>Criterios!$G$3:$G$7</xm:f>
          </x14:formula1>
          <xm:sqref>Q9 AN9 Q12 AN12</xm:sqref>
        </x14:dataValidation>
        <x14:dataValidation type="list" allowBlank="1" showInputMessage="1" showErrorMessage="1">
          <x14:formula1>
            <xm:f>Criterios!$I$3:$I$7</xm:f>
          </x14:formula1>
          <xm:sqref>T9 AP9 T12 AP12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AJ12 AF9:AG14</xm:sqref>
        </x14:dataValidation>
        <x14:dataValidation type="list" allowBlank="1" showInputMessage="1" showErrorMessage="1">
          <x14:formula1>
            <xm:f>Criterios!$D$3:$D$10</xm:f>
          </x14:formula1>
          <xm:sqref>H9:H14</xm:sqref>
        </x14:dataValidation>
        <x14:dataValidation type="list" allowBlank="1" showInputMessage="1" showErrorMessage="1">
          <x14:formula1>
            <xm:f>Criterios!$C$3:$C$9</xm:f>
          </x14:formula1>
          <xm:sqref>G9:G14</xm:sqref>
        </x14:dataValidation>
        <x14:dataValidation type="list" allowBlank="1" showInputMessage="1" showErrorMessage="1">
          <x14:formula1>
            <xm:f>Criterios!$B$3:$B$9</xm:f>
          </x14:formula1>
          <xm:sqref>F9:F14</xm:sqref>
        </x14:dataValidation>
        <x14:dataValidation type="list" allowBlank="1" showInputMessage="1" showErrorMessage="1">
          <x14:formula1>
            <xm:f>Criterios!$K$3:$K$5</xm:f>
          </x14:formula1>
          <xm:sqref>W9:W14</xm:sqref>
        </x14:dataValidation>
        <x14:dataValidation type="list" allowBlank="1" showInputMessage="1" showErrorMessage="1">
          <x14:formula1>
            <xm:f>Criterios!$L$3:$L$5</xm:f>
          </x14:formula1>
          <xm:sqref>AK9:AK14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D14" sqref="D14:H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28" t="s">
        <v>43</v>
      </c>
      <c r="E3" s="428"/>
      <c r="F3" s="428"/>
      <c r="G3" s="428"/>
      <c r="H3" s="428"/>
    </row>
    <row r="6" spans="2:10" ht="50.1" customHeight="1" x14ac:dyDescent="0.25">
      <c r="C6" s="32" t="s">
        <v>90</v>
      </c>
      <c r="D6" s="113"/>
      <c r="E6" s="113"/>
      <c r="F6" s="112"/>
      <c r="G6" s="112"/>
      <c r="H6" s="112"/>
      <c r="J6" s="7" t="s">
        <v>35</v>
      </c>
    </row>
    <row r="7" spans="2:10" ht="50.1" customHeight="1" x14ac:dyDescent="0.25">
      <c r="C7" s="32" t="s">
        <v>91</v>
      </c>
      <c r="D7" s="114"/>
      <c r="E7" s="113"/>
      <c r="F7" s="113"/>
      <c r="G7" s="112" t="s">
        <v>93</v>
      </c>
      <c r="H7" s="112"/>
      <c r="J7" s="2" t="s">
        <v>2</v>
      </c>
    </row>
    <row r="8" spans="2:10" ht="50.1" customHeight="1" x14ac:dyDescent="0.25">
      <c r="B8" s="6" t="s">
        <v>42</v>
      </c>
      <c r="C8" s="32" t="s">
        <v>92</v>
      </c>
      <c r="D8" s="115"/>
      <c r="E8" s="114"/>
      <c r="F8" s="206"/>
      <c r="G8" s="112" t="s">
        <v>95</v>
      </c>
      <c r="H8" s="112"/>
      <c r="J8" s="3" t="s">
        <v>4</v>
      </c>
    </row>
    <row r="9" spans="2:10" ht="50.1" customHeight="1" x14ac:dyDescent="0.25">
      <c r="C9" s="32" t="s">
        <v>94</v>
      </c>
      <c r="D9" s="115"/>
      <c r="E9" s="115"/>
      <c r="F9" s="114"/>
      <c r="G9" s="113"/>
      <c r="H9" s="112"/>
      <c r="J9" s="4" t="s">
        <v>1</v>
      </c>
    </row>
    <row r="10" spans="2:10" ht="50.1" customHeight="1" x14ac:dyDescent="0.25">
      <c r="C10" s="32" t="s">
        <v>284</v>
      </c>
      <c r="D10" s="115"/>
      <c r="E10" s="115"/>
      <c r="F10" s="114"/>
      <c r="G10" s="113"/>
      <c r="H10" s="112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29" t="s">
        <v>41</v>
      </c>
      <c r="E14" s="429"/>
      <c r="F14" s="429"/>
      <c r="G14" s="429"/>
      <c r="H14" s="429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10" sqref="F10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28" t="s">
        <v>44</v>
      </c>
      <c r="E3" s="428"/>
      <c r="F3" s="428"/>
      <c r="G3" s="428"/>
      <c r="H3" s="428"/>
    </row>
    <row r="6" spans="2:10" ht="50.1" customHeight="1" x14ac:dyDescent="0.25">
      <c r="C6" s="32" t="s">
        <v>90</v>
      </c>
      <c r="D6" s="113"/>
      <c r="E6" s="113"/>
      <c r="F6" s="112"/>
      <c r="G6" s="112"/>
      <c r="H6" s="112"/>
      <c r="J6" s="7" t="s">
        <v>35</v>
      </c>
    </row>
    <row r="7" spans="2:10" ht="50.1" customHeight="1" x14ac:dyDescent="0.25">
      <c r="C7" s="32" t="s">
        <v>91</v>
      </c>
      <c r="D7" s="114"/>
      <c r="E7" s="113"/>
      <c r="F7" s="113"/>
      <c r="G7" s="112"/>
      <c r="H7" s="112"/>
      <c r="J7" s="2" t="s">
        <v>2</v>
      </c>
    </row>
    <row r="8" spans="2:10" ht="50.1" customHeight="1" x14ac:dyDescent="0.25">
      <c r="B8" s="6" t="s">
        <v>42</v>
      </c>
      <c r="C8" s="32" t="s">
        <v>92</v>
      </c>
      <c r="D8" s="115"/>
      <c r="E8" s="114"/>
      <c r="F8" s="113"/>
      <c r="G8" s="112"/>
      <c r="H8" s="112"/>
      <c r="J8" s="3" t="s">
        <v>4</v>
      </c>
    </row>
    <row r="9" spans="2:10" ht="50.1" customHeight="1" x14ac:dyDescent="0.25">
      <c r="C9" s="32" t="s">
        <v>94</v>
      </c>
      <c r="D9" s="115"/>
      <c r="E9" s="213" t="s">
        <v>93</v>
      </c>
      <c r="F9" s="114"/>
      <c r="G9" s="113"/>
      <c r="H9" s="112"/>
      <c r="J9" s="4" t="s">
        <v>1</v>
      </c>
    </row>
    <row r="10" spans="2:10" ht="50.1" customHeight="1" x14ac:dyDescent="0.25">
      <c r="C10" s="32" t="s">
        <v>284</v>
      </c>
      <c r="D10" s="115"/>
      <c r="E10" s="115"/>
      <c r="F10" s="214" t="s">
        <v>95</v>
      </c>
      <c r="G10" s="113"/>
      <c r="H10" s="112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283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29" t="s">
        <v>41</v>
      </c>
      <c r="E14" s="429"/>
      <c r="F14" s="429"/>
      <c r="G14" s="429"/>
      <c r="H14" s="429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zoomScale="80" zoomScaleNormal="80" workbookViewId="0"/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50" t="s">
        <v>224</v>
      </c>
      <c r="D3" s="451"/>
      <c r="E3" s="451"/>
      <c r="F3" s="451"/>
      <c r="G3" s="452"/>
    </row>
    <row r="4" spans="2:13" s="60" customFormat="1" ht="33.75" customHeight="1" thickBot="1" x14ac:dyDescent="0.3">
      <c r="C4" s="71" t="s">
        <v>199</v>
      </c>
      <c r="D4" s="72" t="s">
        <v>221</v>
      </c>
      <c r="E4" s="441" t="s">
        <v>222</v>
      </c>
      <c r="F4" s="441"/>
      <c r="G4" s="73" t="s">
        <v>223</v>
      </c>
    </row>
    <row r="5" spans="2:13" ht="46.5" customHeight="1" x14ac:dyDescent="0.25">
      <c r="C5" s="68">
        <v>5</v>
      </c>
      <c r="D5" s="69" t="s">
        <v>25</v>
      </c>
      <c r="E5" s="442" t="s">
        <v>227</v>
      </c>
      <c r="F5" s="442"/>
      <c r="G5" s="70" t="s">
        <v>232</v>
      </c>
    </row>
    <row r="6" spans="2:13" ht="45" customHeight="1" x14ac:dyDescent="0.25">
      <c r="C6" s="63">
        <v>4</v>
      </c>
      <c r="D6" s="61" t="s">
        <v>24</v>
      </c>
      <c r="E6" s="443" t="s">
        <v>226</v>
      </c>
      <c r="F6" s="443"/>
      <c r="G6" s="64" t="s">
        <v>231</v>
      </c>
    </row>
    <row r="7" spans="2:13" ht="33.75" customHeight="1" x14ac:dyDescent="0.25">
      <c r="C7" s="63">
        <v>3</v>
      </c>
      <c r="D7" s="61" t="s">
        <v>26</v>
      </c>
      <c r="E7" s="443" t="s">
        <v>228</v>
      </c>
      <c r="F7" s="443"/>
      <c r="G7" s="64" t="s">
        <v>234</v>
      </c>
    </row>
    <row r="8" spans="2:13" ht="45" customHeight="1" x14ac:dyDescent="0.25">
      <c r="C8" s="63">
        <v>2</v>
      </c>
      <c r="D8" s="61" t="s">
        <v>27</v>
      </c>
      <c r="E8" s="443" t="s">
        <v>229</v>
      </c>
      <c r="F8" s="443"/>
      <c r="G8" s="64" t="s">
        <v>233</v>
      </c>
    </row>
    <row r="9" spans="2:13" ht="45.75" customHeight="1" thickBot="1" x14ac:dyDescent="0.3">
      <c r="C9" s="65">
        <v>1</v>
      </c>
      <c r="D9" s="66" t="s">
        <v>225</v>
      </c>
      <c r="E9" s="444" t="s">
        <v>230</v>
      </c>
      <c r="F9" s="444"/>
      <c r="G9" s="67" t="s">
        <v>235</v>
      </c>
    </row>
    <row r="10" spans="2:13" ht="15.75" thickBot="1" x14ac:dyDescent="0.3">
      <c r="C10" s="62"/>
      <c r="D10" s="62"/>
      <c r="E10" s="62"/>
    </row>
    <row r="11" spans="2:13" ht="52.5" customHeight="1" thickBot="1" x14ac:dyDescent="0.3">
      <c r="B11" s="430"/>
      <c r="C11" s="437" t="s">
        <v>212</v>
      </c>
      <c r="D11" s="438"/>
      <c r="E11" s="438"/>
      <c r="F11" s="438"/>
      <c r="G11" s="439"/>
      <c r="I11" s="437" t="s">
        <v>241</v>
      </c>
      <c r="J11" s="438"/>
      <c r="K11" s="438"/>
      <c r="L11" s="438"/>
      <c r="M11" s="439"/>
    </row>
    <row r="12" spans="2:13" ht="15.75" customHeight="1" x14ac:dyDescent="0.25">
      <c r="B12" s="430"/>
      <c r="C12" s="431" t="s">
        <v>199</v>
      </c>
      <c r="D12" s="433" t="s">
        <v>202</v>
      </c>
      <c r="E12" s="433"/>
      <c r="F12" s="433" t="s">
        <v>203</v>
      </c>
      <c r="G12" s="435"/>
      <c r="I12" s="431" t="s">
        <v>199</v>
      </c>
      <c r="J12" s="433" t="s">
        <v>202</v>
      </c>
      <c r="K12" s="433"/>
      <c r="L12" s="433" t="s">
        <v>203</v>
      </c>
      <c r="M12" s="435"/>
    </row>
    <row r="13" spans="2:13" ht="38.25" customHeight="1" thickBot="1" x14ac:dyDescent="0.3">
      <c r="B13" s="78"/>
      <c r="C13" s="432"/>
      <c r="D13" s="434"/>
      <c r="E13" s="434"/>
      <c r="F13" s="434"/>
      <c r="G13" s="436"/>
      <c r="I13" s="432"/>
      <c r="J13" s="434"/>
      <c r="K13" s="434"/>
      <c r="L13" s="434"/>
      <c r="M13" s="436"/>
    </row>
    <row r="14" spans="2:13" ht="116.25" customHeight="1" x14ac:dyDescent="0.25">
      <c r="B14" s="78"/>
      <c r="C14" s="81" t="s">
        <v>236</v>
      </c>
      <c r="D14" s="447" t="s">
        <v>204</v>
      </c>
      <c r="E14" s="447"/>
      <c r="F14" s="447" t="s">
        <v>200</v>
      </c>
      <c r="G14" s="448"/>
      <c r="I14" s="81" t="s">
        <v>236</v>
      </c>
      <c r="J14" s="447" t="s">
        <v>242</v>
      </c>
      <c r="K14" s="447"/>
      <c r="L14" s="447" t="s">
        <v>243</v>
      </c>
      <c r="M14" s="448"/>
    </row>
    <row r="15" spans="2:13" ht="116.25" customHeight="1" x14ac:dyDescent="0.25">
      <c r="B15" s="78"/>
      <c r="C15" s="79" t="s">
        <v>237</v>
      </c>
      <c r="D15" s="445" t="s">
        <v>205</v>
      </c>
      <c r="E15" s="445"/>
      <c r="F15" s="445" t="s">
        <v>206</v>
      </c>
      <c r="G15" s="446"/>
      <c r="I15" s="79" t="s">
        <v>237</v>
      </c>
      <c r="J15" s="445" t="s">
        <v>244</v>
      </c>
      <c r="K15" s="445"/>
      <c r="L15" s="445" t="s">
        <v>245</v>
      </c>
      <c r="M15" s="446"/>
    </row>
    <row r="16" spans="2:13" ht="140.25" customHeight="1" x14ac:dyDescent="0.25">
      <c r="C16" s="79" t="s">
        <v>238</v>
      </c>
      <c r="D16" s="445" t="s">
        <v>207</v>
      </c>
      <c r="E16" s="445"/>
      <c r="F16" s="445" t="s">
        <v>201</v>
      </c>
      <c r="G16" s="446"/>
      <c r="I16" s="79" t="s">
        <v>238</v>
      </c>
      <c r="J16" s="445" t="s">
        <v>246</v>
      </c>
      <c r="K16" s="445"/>
      <c r="L16" s="445" t="s">
        <v>247</v>
      </c>
      <c r="M16" s="446"/>
    </row>
    <row r="17" spans="3:13" ht="124.5" customHeight="1" x14ac:dyDescent="0.25">
      <c r="C17" s="79" t="s">
        <v>239</v>
      </c>
      <c r="D17" s="445" t="s">
        <v>209</v>
      </c>
      <c r="E17" s="445"/>
      <c r="F17" s="445" t="s">
        <v>208</v>
      </c>
      <c r="G17" s="446"/>
      <c r="I17" s="79" t="s">
        <v>239</v>
      </c>
      <c r="J17" s="445" t="s">
        <v>248</v>
      </c>
      <c r="K17" s="445"/>
      <c r="L17" s="445" t="s">
        <v>249</v>
      </c>
      <c r="M17" s="446"/>
    </row>
    <row r="18" spans="3:13" ht="139.5" customHeight="1" thickBot="1" x14ac:dyDescent="0.3">
      <c r="C18" s="80" t="s">
        <v>240</v>
      </c>
      <c r="D18" s="440" t="s">
        <v>211</v>
      </c>
      <c r="E18" s="440"/>
      <c r="F18" s="440" t="s">
        <v>210</v>
      </c>
      <c r="G18" s="449"/>
      <c r="I18" s="80" t="s">
        <v>240</v>
      </c>
      <c r="J18" s="440" t="s">
        <v>250</v>
      </c>
      <c r="K18" s="440"/>
      <c r="L18" s="440" t="s">
        <v>251</v>
      </c>
      <c r="M18" s="449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B22" zoomScale="80" zoomScaleNormal="80" workbookViewId="0">
      <selection activeCell="G35" sqref="G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59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57" t="s">
        <v>316</v>
      </c>
      <c r="D2" s="457"/>
      <c r="E2" s="457"/>
      <c r="F2" s="458"/>
    </row>
    <row r="3" spans="3:9" ht="30" customHeight="1" thickBot="1" x14ac:dyDescent="0.3">
      <c r="C3" s="455" t="s">
        <v>253</v>
      </c>
      <c r="D3" s="467"/>
      <c r="E3" s="456"/>
      <c r="F3" s="90"/>
      <c r="G3" s="455" t="s">
        <v>260</v>
      </c>
      <c r="H3" s="456"/>
      <c r="I3" s="90"/>
    </row>
    <row r="4" spans="3:9" ht="36" customHeight="1" thickBot="1" x14ac:dyDescent="0.3">
      <c r="C4" s="85" t="s">
        <v>252</v>
      </c>
      <c r="D4" s="459" t="s">
        <v>254</v>
      </c>
      <c r="E4" s="460"/>
      <c r="G4" s="85" t="s">
        <v>252</v>
      </c>
      <c r="H4" s="89" t="s">
        <v>261</v>
      </c>
    </row>
    <row r="5" spans="3:9" ht="33.75" customHeight="1" x14ac:dyDescent="0.25">
      <c r="C5" s="86" t="s">
        <v>255</v>
      </c>
      <c r="D5" s="461" t="s">
        <v>257</v>
      </c>
      <c r="E5" s="462"/>
      <c r="G5" s="86" t="s">
        <v>255</v>
      </c>
      <c r="H5" s="82" t="s">
        <v>262</v>
      </c>
    </row>
    <row r="6" spans="3:9" ht="33.75" customHeight="1" x14ac:dyDescent="0.25">
      <c r="C6" s="87" t="s">
        <v>4</v>
      </c>
      <c r="D6" s="463" t="s">
        <v>258</v>
      </c>
      <c r="E6" s="464"/>
      <c r="G6" s="87" t="s">
        <v>4</v>
      </c>
      <c r="H6" s="83" t="s">
        <v>263</v>
      </c>
    </row>
    <row r="7" spans="3:9" ht="33.75" customHeight="1" thickBot="1" x14ac:dyDescent="0.3">
      <c r="C7" s="88" t="s">
        <v>256</v>
      </c>
      <c r="D7" s="465" t="s">
        <v>259</v>
      </c>
      <c r="E7" s="466"/>
      <c r="G7" s="88" t="s">
        <v>256</v>
      </c>
      <c r="H7" s="84" t="s">
        <v>264</v>
      </c>
    </row>
    <row r="8" spans="3:9" ht="47.25" customHeight="1" x14ac:dyDescent="0.25"/>
    <row r="9" spans="3:9" ht="36" customHeight="1" thickBot="1" x14ac:dyDescent="0.3">
      <c r="C9" s="453" t="s">
        <v>318</v>
      </c>
      <c r="D9" s="453"/>
      <c r="E9" s="453"/>
      <c r="F9" s="454"/>
    </row>
    <row r="10" spans="3:9" ht="105.75" thickBot="1" x14ac:dyDescent="0.3">
      <c r="C10" s="121" t="s">
        <v>285</v>
      </c>
      <c r="D10" s="121" t="s">
        <v>286</v>
      </c>
      <c r="E10" s="120" t="s">
        <v>308</v>
      </c>
      <c r="F10" s="121" t="s">
        <v>309</v>
      </c>
    </row>
    <row r="11" spans="3:9" ht="27.75" customHeight="1" thickBot="1" x14ac:dyDescent="0.3">
      <c r="C11" s="122" t="s">
        <v>287</v>
      </c>
      <c r="D11" s="123" t="s">
        <v>290</v>
      </c>
      <c r="E11" s="123" t="s">
        <v>291</v>
      </c>
      <c r="F11" s="124" t="s">
        <v>7</v>
      </c>
      <c r="H11" s="8">
        <v>100</v>
      </c>
    </row>
    <row r="12" spans="3:9" ht="27.75" customHeight="1" thickBot="1" x14ac:dyDescent="0.3">
      <c r="C12" s="122" t="s">
        <v>288</v>
      </c>
      <c r="D12" s="123" t="s">
        <v>292</v>
      </c>
      <c r="E12" s="123" t="s">
        <v>293</v>
      </c>
      <c r="F12" s="124" t="s">
        <v>8</v>
      </c>
      <c r="H12" s="8">
        <v>50</v>
      </c>
    </row>
    <row r="13" spans="3:9" ht="27.75" customHeight="1" thickBot="1" x14ac:dyDescent="0.3">
      <c r="C13" s="125" t="s">
        <v>289</v>
      </c>
      <c r="D13" s="123" t="s">
        <v>294</v>
      </c>
      <c r="E13" s="123" t="s">
        <v>295</v>
      </c>
      <c r="F13" s="124" t="s">
        <v>8</v>
      </c>
      <c r="H13" s="8">
        <v>0</v>
      </c>
    </row>
    <row r="14" spans="3:9" ht="27.75" customHeight="1" thickBot="1" x14ac:dyDescent="0.3">
      <c r="C14" s="122" t="s">
        <v>296</v>
      </c>
      <c r="D14" s="123" t="s">
        <v>298</v>
      </c>
      <c r="E14" s="123" t="s">
        <v>299</v>
      </c>
      <c r="F14" s="124" t="s">
        <v>8</v>
      </c>
    </row>
    <row r="15" spans="3:9" ht="27.75" customHeight="1" thickBot="1" x14ac:dyDescent="0.3">
      <c r="C15" s="122" t="s">
        <v>288</v>
      </c>
      <c r="D15" s="123" t="s">
        <v>292</v>
      </c>
      <c r="E15" s="123" t="s">
        <v>300</v>
      </c>
      <c r="F15" s="124" t="s">
        <v>8</v>
      </c>
    </row>
    <row r="16" spans="3:9" ht="27.75" customHeight="1" thickBot="1" x14ac:dyDescent="0.3">
      <c r="C16" s="125" t="s">
        <v>297</v>
      </c>
      <c r="D16" s="123" t="s">
        <v>294</v>
      </c>
      <c r="E16" s="123" t="s">
        <v>301</v>
      </c>
      <c r="F16" s="124" t="s">
        <v>8</v>
      </c>
    </row>
    <row r="17" spans="3:6" ht="27.75" customHeight="1" thickBot="1" x14ac:dyDescent="0.3">
      <c r="C17" s="122" t="s">
        <v>302</v>
      </c>
      <c r="D17" s="123" t="s">
        <v>298</v>
      </c>
      <c r="E17" s="123" t="s">
        <v>305</v>
      </c>
      <c r="F17" s="124" t="s">
        <v>8</v>
      </c>
    </row>
    <row r="18" spans="3:6" ht="27.75" customHeight="1" thickBot="1" x14ac:dyDescent="0.3">
      <c r="C18" s="122" t="s">
        <v>303</v>
      </c>
      <c r="D18" s="123" t="s">
        <v>292</v>
      </c>
      <c r="E18" s="123" t="s">
        <v>306</v>
      </c>
      <c r="F18" s="124" t="s">
        <v>8</v>
      </c>
    </row>
    <row r="19" spans="3:6" ht="27.75" customHeight="1" thickBot="1" x14ac:dyDescent="0.3">
      <c r="C19" s="125" t="s">
        <v>304</v>
      </c>
      <c r="D19" s="123" t="s">
        <v>294</v>
      </c>
      <c r="E19" s="123" t="s">
        <v>307</v>
      </c>
      <c r="F19" s="124" t="s">
        <v>8</v>
      </c>
    </row>
    <row r="23" spans="3:6" ht="34.5" customHeight="1" thickBot="1" x14ac:dyDescent="0.3">
      <c r="C23" s="453" t="s">
        <v>317</v>
      </c>
      <c r="D23" s="453"/>
      <c r="E23" s="453"/>
      <c r="F23" s="454"/>
    </row>
    <row r="24" spans="3:6" ht="32.25" customHeight="1" thickBot="1" x14ac:dyDescent="0.3">
      <c r="C24" s="455" t="s">
        <v>265</v>
      </c>
      <c r="D24" s="467"/>
      <c r="E24" s="456"/>
      <c r="F24" s="90"/>
    </row>
    <row r="25" spans="3:6" ht="38.25" customHeight="1" thickBot="1" x14ac:dyDescent="0.3">
      <c r="C25" s="85" t="s">
        <v>252</v>
      </c>
      <c r="D25" s="459" t="s">
        <v>269</v>
      </c>
      <c r="E25" s="460"/>
    </row>
    <row r="26" spans="3:6" ht="38.25" customHeight="1" x14ac:dyDescent="0.25">
      <c r="C26" s="86" t="s">
        <v>255</v>
      </c>
      <c r="D26" s="461" t="s">
        <v>266</v>
      </c>
      <c r="E26" s="462"/>
    </row>
    <row r="27" spans="3:6" ht="38.25" customHeight="1" x14ac:dyDescent="0.25">
      <c r="C27" s="87" t="s">
        <v>4</v>
      </c>
      <c r="D27" s="463" t="s">
        <v>267</v>
      </c>
      <c r="E27" s="464"/>
    </row>
    <row r="28" spans="3:6" ht="38.25" customHeight="1" thickBot="1" x14ac:dyDescent="0.3">
      <c r="C28" s="88" t="s">
        <v>319</v>
      </c>
      <c r="D28" s="465" t="s">
        <v>268</v>
      </c>
      <c r="E28" s="466"/>
    </row>
    <row r="32" spans="3:6" ht="26.25" x14ac:dyDescent="0.4">
      <c r="C32" s="91" t="s">
        <v>275</v>
      </c>
    </row>
    <row r="33" spans="3:11" ht="15.75" thickBot="1" x14ac:dyDescent="0.3"/>
    <row r="34" spans="3:11" s="92" customFormat="1" ht="28.5" customHeight="1" thickBot="1" x14ac:dyDescent="0.25">
      <c r="C34" s="94" t="s">
        <v>270</v>
      </c>
      <c r="D34" s="95" t="s">
        <v>271</v>
      </c>
      <c r="E34" s="95" t="s">
        <v>272</v>
      </c>
      <c r="F34" s="95" t="s">
        <v>273</v>
      </c>
      <c r="G34" s="96" t="s">
        <v>274</v>
      </c>
      <c r="K34" s="93"/>
    </row>
    <row r="35" spans="3:11" s="101" customFormat="1" ht="28.5" customHeight="1" x14ac:dyDescent="0.25">
      <c r="C35" s="97" t="s">
        <v>255</v>
      </c>
      <c r="D35" s="76" t="s">
        <v>116</v>
      </c>
      <c r="E35" s="76" t="s">
        <v>116</v>
      </c>
      <c r="F35" s="76">
        <v>2</v>
      </c>
      <c r="G35" s="70">
        <v>2</v>
      </c>
      <c r="K35" s="98"/>
    </row>
    <row r="36" spans="3:11" s="101" customFormat="1" ht="28.5" customHeight="1" x14ac:dyDescent="0.25">
      <c r="C36" s="99" t="s">
        <v>255</v>
      </c>
      <c r="D36" s="77" t="s">
        <v>116</v>
      </c>
      <c r="E36" s="77" t="s">
        <v>117</v>
      </c>
      <c r="F36" s="77">
        <v>2</v>
      </c>
      <c r="G36" s="64">
        <v>1</v>
      </c>
      <c r="K36" s="98"/>
    </row>
    <row r="37" spans="3:11" s="101" customFormat="1" ht="28.5" customHeight="1" x14ac:dyDescent="0.25">
      <c r="C37" s="99" t="s">
        <v>255</v>
      </c>
      <c r="D37" s="77" t="s">
        <v>116</v>
      </c>
      <c r="E37" s="77" t="s">
        <v>118</v>
      </c>
      <c r="F37" s="77">
        <v>2</v>
      </c>
      <c r="G37" s="64">
        <v>0</v>
      </c>
      <c r="K37" s="98"/>
    </row>
    <row r="38" spans="3:11" s="101" customFormat="1" ht="28.5" customHeight="1" x14ac:dyDescent="0.25">
      <c r="C38" s="99" t="s">
        <v>255</v>
      </c>
      <c r="D38" s="77" t="s">
        <v>118</v>
      </c>
      <c r="E38" s="77" t="s">
        <v>116</v>
      </c>
      <c r="F38" s="77">
        <v>0</v>
      </c>
      <c r="G38" s="64">
        <v>2</v>
      </c>
      <c r="K38" s="98"/>
    </row>
    <row r="39" spans="3:11" s="101" customFormat="1" ht="28.5" customHeight="1" x14ac:dyDescent="0.25">
      <c r="C39" s="99" t="s">
        <v>4</v>
      </c>
      <c r="D39" s="77" t="s">
        <v>116</v>
      </c>
      <c r="E39" s="77" t="s">
        <v>116</v>
      </c>
      <c r="F39" s="77">
        <v>1</v>
      </c>
      <c r="G39" s="64">
        <v>1</v>
      </c>
      <c r="K39" s="98"/>
    </row>
    <row r="40" spans="3:11" s="101" customFormat="1" ht="28.5" customHeight="1" x14ac:dyDescent="0.25">
      <c r="C40" s="99" t="s">
        <v>4</v>
      </c>
      <c r="D40" s="77" t="s">
        <v>116</v>
      </c>
      <c r="E40" s="77" t="s">
        <v>117</v>
      </c>
      <c r="F40" s="77">
        <v>1</v>
      </c>
      <c r="G40" s="64">
        <v>0</v>
      </c>
      <c r="K40" s="98"/>
    </row>
    <row r="41" spans="3:11" s="101" customFormat="1" ht="28.5" customHeight="1" x14ac:dyDescent="0.25">
      <c r="C41" s="99" t="s">
        <v>4</v>
      </c>
      <c r="D41" s="77" t="s">
        <v>116</v>
      </c>
      <c r="E41" s="77" t="s">
        <v>118</v>
      </c>
      <c r="F41" s="77">
        <v>1</v>
      </c>
      <c r="G41" s="64">
        <v>0</v>
      </c>
      <c r="K41" s="98"/>
    </row>
    <row r="42" spans="3:11" s="101" customFormat="1" ht="28.5" customHeight="1" thickBot="1" x14ac:dyDescent="0.3">
      <c r="C42" s="100" t="s">
        <v>4</v>
      </c>
      <c r="D42" s="75" t="s">
        <v>118</v>
      </c>
      <c r="E42" s="75" t="s">
        <v>116</v>
      </c>
      <c r="F42" s="75">
        <v>0</v>
      </c>
      <c r="G42" s="67">
        <v>1</v>
      </c>
      <c r="K42" s="98"/>
    </row>
    <row r="45" spans="3:11" ht="90" x14ac:dyDescent="0.25">
      <c r="C45" s="102" t="s">
        <v>276</v>
      </c>
      <c r="E45" s="102" t="s">
        <v>277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5"/>
  <sheetViews>
    <sheetView tabSelected="1" topLeftCell="BK1" zoomScale="80" zoomScaleNormal="80" workbookViewId="0">
      <selection activeCell="BP8" sqref="BP8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6.5703125" style="12" customWidth="1"/>
    <col min="6" max="6" width="13.7109375" style="12" hidden="1" customWidth="1"/>
    <col min="7" max="7" width="13.140625" style="12" hidden="1" customWidth="1"/>
    <col min="8" max="8" width="14.7109375" style="12" hidden="1" customWidth="1"/>
    <col min="9" max="9" width="12.140625" style="12" hidden="1" customWidth="1"/>
    <col min="10" max="10" width="6.140625" style="13" hidden="1" customWidth="1"/>
    <col min="11" max="11" width="26.28515625" style="13" customWidth="1"/>
    <col min="12" max="12" width="19" style="14" customWidth="1"/>
    <col min="13" max="13" width="12" style="14" hidden="1" customWidth="1"/>
    <col min="14" max="14" width="14.5703125" style="14" hidden="1" customWidth="1"/>
    <col min="15" max="15" width="22.85546875" style="15" customWidth="1"/>
    <col min="16" max="16" width="18.42578125" style="13" customWidth="1"/>
    <col min="17" max="17" width="15.28515625" style="13" hidden="1" customWidth="1"/>
    <col min="18" max="36" width="7.5703125" style="13" hidden="1" customWidth="1"/>
    <col min="37" max="37" width="7.42578125" style="13" hidden="1" customWidth="1"/>
    <col min="38" max="38" width="16.140625" style="13" customWidth="1"/>
    <col min="39" max="39" width="15.7109375" style="13" customWidth="1"/>
    <col min="40" max="40" width="17.140625" style="13" customWidth="1"/>
    <col min="41" max="41" width="19.42578125" style="17" customWidth="1"/>
    <col min="42" max="42" width="11.140625" style="16" customWidth="1"/>
    <col min="43" max="49" width="15.140625" style="25" hidden="1" customWidth="1"/>
    <col min="50" max="50" width="10.140625" style="25" hidden="1" customWidth="1"/>
    <col min="51" max="51" width="13.42578125" style="25" hidden="1" customWidth="1"/>
    <col min="52" max="52" width="12.42578125" style="25" hidden="1" customWidth="1"/>
    <col min="53" max="53" width="11.5703125" style="25" hidden="1" customWidth="1"/>
    <col min="54" max="54" width="12.140625" style="25" hidden="1" customWidth="1"/>
    <col min="55" max="55" width="11.28515625" style="25" hidden="1" customWidth="1"/>
    <col min="56" max="56" width="15.28515625" style="13" hidden="1" customWidth="1"/>
    <col min="57" max="57" width="16.85546875" style="13" hidden="1" customWidth="1"/>
    <col min="58" max="58" width="13.28515625" style="18" customWidth="1"/>
    <col min="59" max="59" width="16.7109375" style="13" hidden="1" customWidth="1"/>
    <col min="60" max="60" width="13.140625" style="18" customWidth="1"/>
    <col min="61" max="61" width="14" style="13" hidden="1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69" width="14.42578125" style="14" customWidth="1"/>
    <col min="70" max="70" width="14.42578125" style="14" hidden="1" customWidth="1"/>
    <col min="71" max="71" width="19" style="14" hidden="1" customWidth="1"/>
    <col min="72" max="72" width="22.5703125" style="14" customWidth="1"/>
    <col min="73" max="73" width="19.140625" style="14" hidden="1" customWidth="1"/>
    <col min="74" max="74" width="20.5703125" style="17" hidden="1" customWidth="1"/>
    <col min="75" max="75" width="28.42578125" style="14" hidden="1" customWidth="1"/>
    <col min="76" max="76" width="17.28515625" style="14" hidden="1" customWidth="1"/>
    <col min="77" max="77" width="37.28515625" customWidth="1"/>
    <col min="78" max="78" width="20.7109375" customWidth="1"/>
    <col min="79" max="79" width="23.5703125" customWidth="1"/>
  </cols>
  <sheetData>
    <row r="1" spans="1:711" ht="12" customHeight="1" x14ac:dyDescent="0.25">
      <c r="BW1" s="490"/>
      <c r="BX1" s="490"/>
    </row>
    <row r="2" spans="1:711" ht="32.25" customHeight="1" x14ac:dyDescent="0.25">
      <c r="O2" s="20" t="s">
        <v>407</v>
      </c>
      <c r="BW2" s="491"/>
      <c r="BX2" s="491"/>
    </row>
    <row r="3" spans="1:711" ht="12" customHeight="1" x14ac:dyDescent="0.25">
      <c r="L3" s="18"/>
      <c r="M3" s="18"/>
      <c r="N3" s="18"/>
      <c r="BW3" s="491"/>
      <c r="BX3" s="491"/>
    </row>
    <row r="4" spans="1:711" ht="14.25" customHeight="1" thickBot="1" x14ac:dyDescent="0.3">
      <c r="BW4" s="492"/>
      <c r="BX4" s="492"/>
    </row>
    <row r="5" spans="1:711" ht="20.25" customHeight="1" thickBot="1" x14ac:dyDescent="0.3">
      <c r="C5" s="493" t="s">
        <v>78</v>
      </c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5"/>
      <c r="P5" s="496" t="s">
        <v>79</v>
      </c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8"/>
      <c r="BK5" s="476" t="s">
        <v>110</v>
      </c>
      <c r="BL5" s="499" t="s">
        <v>80</v>
      </c>
      <c r="BM5" s="560" t="s">
        <v>280</v>
      </c>
      <c r="BN5" s="502"/>
      <c r="BO5" s="502"/>
      <c r="BP5" s="502"/>
      <c r="BQ5" s="502"/>
      <c r="BR5" s="502"/>
      <c r="BS5" s="502"/>
      <c r="BT5" s="502"/>
      <c r="BU5" s="502"/>
      <c r="BV5" s="502"/>
      <c r="BW5" s="502"/>
      <c r="BX5" s="503"/>
      <c r="BY5" s="374" t="s">
        <v>408</v>
      </c>
      <c r="BZ5" s="375"/>
      <c r="CA5" s="376"/>
    </row>
    <row r="6" spans="1:711" ht="19.5" customHeight="1" thickBot="1" x14ac:dyDescent="0.3">
      <c r="C6" s="504" t="s">
        <v>46</v>
      </c>
      <c r="D6" s="507" t="s">
        <v>47</v>
      </c>
      <c r="E6" s="551" t="s">
        <v>112</v>
      </c>
      <c r="F6" s="558" t="s">
        <v>154</v>
      </c>
      <c r="G6" s="558"/>
      <c r="H6" s="558"/>
      <c r="I6" s="520" t="s">
        <v>121</v>
      </c>
      <c r="J6" s="523" t="s">
        <v>3</v>
      </c>
      <c r="K6" s="523" t="s">
        <v>48</v>
      </c>
      <c r="L6" s="523" t="s">
        <v>81</v>
      </c>
      <c r="M6" s="537" t="s">
        <v>82</v>
      </c>
      <c r="N6" s="517" t="s">
        <v>122</v>
      </c>
      <c r="O6" s="529" t="s">
        <v>11</v>
      </c>
      <c r="P6" s="531" t="s">
        <v>49</v>
      </c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3"/>
      <c r="AO6" s="510" t="s">
        <v>155</v>
      </c>
      <c r="AP6" s="511"/>
      <c r="AQ6" s="511"/>
      <c r="AR6" s="511"/>
      <c r="AS6" s="511"/>
      <c r="AT6" s="511"/>
      <c r="AU6" s="511"/>
      <c r="AV6" s="511"/>
      <c r="AW6" s="511"/>
      <c r="AX6" s="511"/>
      <c r="AY6" s="511"/>
      <c r="AZ6" s="511"/>
      <c r="BA6" s="511"/>
      <c r="BB6" s="511"/>
      <c r="BC6" s="511"/>
      <c r="BD6" s="511"/>
      <c r="BE6" s="511"/>
      <c r="BF6" s="511"/>
      <c r="BG6" s="511"/>
      <c r="BH6" s="511"/>
      <c r="BI6" s="511"/>
      <c r="BJ6" s="512"/>
      <c r="BK6" s="477"/>
      <c r="BL6" s="500"/>
      <c r="BM6" s="561"/>
      <c r="BN6" s="562"/>
      <c r="BO6" s="562"/>
      <c r="BP6" s="562"/>
      <c r="BQ6" s="562"/>
      <c r="BR6" s="562"/>
      <c r="BS6" s="562"/>
      <c r="BT6" s="562"/>
      <c r="BU6" s="562"/>
      <c r="BV6" s="562"/>
      <c r="BW6" s="562"/>
      <c r="BX6" s="563"/>
      <c r="BY6" s="564"/>
      <c r="BZ6" s="565"/>
      <c r="CA6" s="568"/>
    </row>
    <row r="7" spans="1:711" ht="120.75" customHeight="1" thickBot="1" x14ac:dyDescent="0.3">
      <c r="C7" s="505"/>
      <c r="D7" s="508"/>
      <c r="E7" s="552"/>
      <c r="F7" s="508" t="s">
        <v>145</v>
      </c>
      <c r="G7" s="508" t="s">
        <v>146</v>
      </c>
      <c r="H7" s="508" t="s">
        <v>144</v>
      </c>
      <c r="I7" s="521"/>
      <c r="J7" s="524"/>
      <c r="K7" s="524"/>
      <c r="L7" s="524"/>
      <c r="M7" s="524"/>
      <c r="N7" s="518"/>
      <c r="O7" s="513"/>
      <c r="P7" s="505" t="s">
        <v>50</v>
      </c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8"/>
      <c r="AK7" s="508"/>
      <c r="AL7" s="508"/>
      <c r="AM7" s="508"/>
      <c r="AN7" s="513"/>
      <c r="AO7" s="538" t="s">
        <v>51</v>
      </c>
      <c r="AP7" s="546" t="s">
        <v>52</v>
      </c>
      <c r="AQ7" s="55" t="s">
        <v>213</v>
      </c>
      <c r="AR7" s="55" t="s">
        <v>214</v>
      </c>
      <c r="AS7" s="55" t="s">
        <v>215</v>
      </c>
      <c r="AT7" s="55" t="s">
        <v>216</v>
      </c>
      <c r="AU7" s="55" t="s">
        <v>217</v>
      </c>
      <c r="AV7" s="55" t="s">
        <v>219</v>
      </c>
      <c r="AW7" s="55" t="s">
        <v>218</v>
      </c>
      <c r="AX7" s="554" t="s">
        <v>310</v>
      </c>
      <c r="AY7" s="556" t="s">
        <v>311</v>
      </c>
      <c r="AZ7" s="556" t="s">
        <v>312</v>
      </c>
      <c r="BA7" s="556" t="s">
        <v>314</v>
      </c>
      <c r="BB7" s="554" t="s">
        <v>315</v>
      </c>
      <c r="BC7" s="554" t="s">
        <v>313</v>
      </c>
      <c r="BD7" s="539" t="s">
        <v>113</v>
      </c>
      <c r="BE7" s="540"/>
      <c r="BF7" s="538" t="s">
        <v>53</v>
      </c>
      <c r="BG7" s="541"/>
      <c r="BH7" s="541"/>
      <c r="BI7" s="541"/>
      <c r="BJ7" s="542"/>
      <c r="BK7" s="477"/>
      <c r="BL7" s="500"/>
      <c r="BM7" s="514" t="s">
        <v>54</v>
      </c>
      <c r="BN7" s="515"/>
      <c r="BO7" s="515"/>
      <c r="BP7" s="515"/>
      <c r="BQ7" s="515"/>
      <c r="BR7" s="515"/>
      <c r="BS7" s="515"/>
      <c r="BT7" s="516"/>
      <c r="BU7" s="515" t="s">
        <v>281</v>
      </c>
      <c r="BV7" s="515"/>
      <c r="BW7" s="515"/>
      <c r="BX7" s="516"/>
      <c r="BY7" s="566"/>
      <c r="BZ7" s="567"/>
      <c r="CA7" s="569"/>
    </row>
    <row r="8" spans="1:711" ht="66.75" customHeight="1" thickBot="1" x14ac:dyDescent="0.3">
      <c r="C8" s="506"/>
      <c r="D8" s="509"/>
      <c r="E8" s="553"/>
      <c r="F8" s="509"/>
      <c r="G8" s="509"/>
      <c r="H8" s="509"/>
      <c r="I8" s="522"/>
      <c r="J8" s="525"/>
      <c r="K8" s="525"/>
      <c r="L8" s="525"/>
      <c r="M8" s="525"/>
      <c r="N8" s="519"/>
      <c r="O8" s="530"/>
      <c r="P8" s="51" t="s">
        <v>12</v>
      </c>
      <c r="Q8" s="52" t="s">
        <v>83</v>
      </c>
      <c r="R8" s="48" t="s">
        <v>55</v>
      </c>
      <c r="S8" s="48" t="s">
        <v>56</v>
      </c>
      <c r="T8" s="48" t="s">
        <v>57</v>
      </c>
      <c r="U8" s="48" t="s">
        <v>58</v>
      </c>
      <c r="V8" s="48" t="s">
        <v>59</v>
      </c>
      <c r="W8" s="48" t="s">
        <v>60</v>
      </c>
      <c r="X8" s="48" t="s">
        <v>61</v>
      </c>
      <c r="Y8" s="48" t="s">
        <v>62</v>
      </c>
      <c r="Z8" s="48" t="s">
        <v>63</v>
      </c>
      <c r="AA8" s="48" t="s">
        <v>64</v>
      </c>
      <c r="AB8" s="48" t="s">
        <v>65</v>
      </c>
      <c r="AC8" s="48" t="s">
        <v>66</v>
      </c>
      <c r="AD8" s="48" t="s">
        <v>67</v>
      </c>
      <c r="AE8" s="48" t="s">
        <v>68</v>
      </c>
      <c r="AF8" s="48" t="s">
        <v>69</v>
      </c>
      <c r="AG8" s="48" t="s">
        <v>70</v>
      </c>
      <c r="AH8" s="48" t="s">
        <v>71</v>
      </c>
      <c r="AI8" s="48" t="s">
        <v>72</v>
      </c>
      <c r="AJ8" s="48" t="s">
        <v>282</v>
      </c>
      <c r="AK8" s="49" t="s">
        <v>73</v>
      </c>
      <c r="AL8" s="26" t="s">
        <v>13</v>
      </c>
      <c r="AM8" s="52" t="s">
        <v>84</v>
      </c>
      <c r="AN8" s="74" t="s">
        <v>74</v>
      </c>
      <c r="AO8" s="506"/>
      <c r="AP8" s="547"/>
      <c r="AQ8" s="56" t="s">
        <v>128</v>
      </c>
      <c r="AR8" s="56" t="s">
        <v>127</v>
      </c>
      <c r="AS8" s="56" t="s">
        <v>126</v>
      </c>
      <c r="AT8" s="56" t="s">
        <v>220</v>
      </c>
      <c r="AU8" s="56" t="s">
        <v>129</v>
      </c>
      <c r="AV8" s="56" t="s">
        <v>130</v>
      </c>
      <c r="AW8" s="56" t="s">
        <v>131</v>
      </c>
      <c r="AX8" s="555"/>
      <c r="AY8" s="555"/>
      <c r="AZ8" s="555"/>
      <c r="BA8" s="555"/>
      <c r="BB8" s="555"/>
      <c r="BC8" s="555"/>
      <c r="BD8" s="53" t="s">
        <v>12</v>
      </c>
      <c r="BE8" s="116" t="s">
        <v>13</v>
      </c>
      <c r="BF8" s="51" t="s">
        <v>12</v>
      </c>
      <c r="BG8" s="52" t="s">
        <v>85</v>
      </c>
      <c r="BH8" s="52" t="s">
        <v>13</v>
      </c>
      <c r="BI8" s="52" t="s">
        <v>86</v>
      </c>
      <c r="BJ8" s="74" t="s">
        <v>74</v>
      </c>
      <c r="BK8" s="478"/>
      <c r="BL8" s="501"/>
      <c r="BM8" s="244" t="s">
        <v>106</v>
      </c>
      <c r="BN8" s="245" t="s">
        <v>107</v>
      </c>
      <c r="BO8" s="236" t="s">
        <v>132</v>
      </c>
      <c r="BP8" s="246" t="s">
        <v>278</v>
      </c>
      <c r="BQ8" s="246" t="s">
        <v>108</v>
      </c>
      <c r="BR8" s="246" t="s">
        <v>109</v>
      </c>
      <c r="BS8" s="246" t="s">
        <v>133</v>
      </c>
      <c r="BT8" s="247" t="s">
        <v>77</v>
      </c>
      <c r="BU8" s="105" t="s">
        <v>76</v>
      </c>
      <c r="BV8" s="103" t="s">
        <v>75</v>
      </c>
      <c r="BW8" s="103" t="s">
        <v>279</v>
      </c>
      <c r="BX8" s="104" t="s">
        <v>77</v>
      </c>
      <c r="BY8" s="241" t="s">
        <v>415</v>
      </c>
      <c r="BZ8" s="241" t="s">
        <v>409</v>
      </c>
      <c r="CA8" s="241" t="s">
        <v>410</v>
      </c>
    </row>
    <row r="9" spans="1:711" s="23" customFormat="1" ht="97.5" customHeight="1" thickBot="1" x14ac:dyDescent="0.3">
      <c r="A9"/>
      <c r="B9"/>
      <c r="C9" s="526" t="s">
        <v>343</v>
      </c>
      <c r="D9" s="277" t="s">
        <v>342</v>
      </c>
      <c r="E9" s="180" t="s">
        <v>384</v>
      </c>
      <c r="F9" s="181"/>
      <c r="G9" s="33" t="s">
        <v>139</v>
      </c>
      <c r="H9" s="33" t="s">
        <v>151</v>
      </c>
      <c r="I9" s="33"/>
      <c r="J9" s="274" t="s">
        <v>93</v>
      </c>
      <c r="K9" s="407" t="s">
        <v>385</v>
      </c>
      <c r="L9" s="534" t="s">
        <v>387</v>
      </c>
      <c r="M9" s="413" t="s">
        <v>111</v>
      </c>
      <c r="N9" s="36"/>
      <c r="O9" s="487" t="s">
        <v>388</v>
      </c>
      <c r="P9" s="306" t="s">
        <v>87</v>
      </c>
      <c r="Q9" s="283">
        <v>3</v>
      </c>
      <c r="R9" s="312">
        <v>1</v>
      </c>
      <c r="S9" s="312">
        <v>1</v>
      </c>
      <c r="T9" s="312">
        <v>1</v>
      </c>
      <c r="U9" s="312">
        <v>1</v>
      </c>
      <c r="V9" s="312">
        <v>1</v>
      </c>
      <c r="W9" s="312">
        <v>1</v>
      </c>
      <c r="X9" s="312">
        <v>1</v>
      </c>
      <c r="Y9" s="312">
        <v>0</v>
      </c>
      <c r="Z9" s="312">
        <v>0</v>
      </c>
      <c r="AA9" s="312">
        <v>1</v>
      </c>
      <c r="AB9" s="312">
        <v>1</v>
      </c>
      <c r="AC9" s="312">
        <v>1</v>
      </c>
      <c r="AD9" s="312">
        <v>1</v>
      </c>
      <c r="AE9" s="312">
        <v>0</v>
      </c>
      <c r="AF9" s="312">
        <v>1</v>
      </c>
      <c r="AG9" s="312">
        <v>0</v>
      </c>
      <c r="AH9" s="312">
        <v>1</v>
      </c>
      <c r="AI9" s="312">
        <v>1</v>
      </c>
      <c r="AJ9" s="312">
        <v>0</v>
      </c>
      <c r="AK9" s="312">
        <f>SUM(R9:AJ9)</f>
        <v>14</v>
      </c>
      <c r="AL9" s="543" t="str">
        <f>IF($AK9&lt;6,"3. Moderado",IF($AK9&lt;12,"4. Mayor",IF($AK9&gt;11,"5. Catastrófico")))</f>
        <v>5. Catastrófico</v>
      </c>
      <c r="AM9" s="290">
        <v>5</v>
      </c>
      <c r="AN9" s="293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178" t="s">
        <v>390</v>
      </c>
      <c r="AP9" s="215" t="s">
        <v>6</v>
      </c>
      <c r="AQ9" s="36">
        <v>15</v>
      </c>
      <c r="AR9" s="36">
        <v>15</v>
      </c>
      <c r="AS9" s="36">
        <v>15</v>
      </c>
      <c r="AT9" s="36">
        <v>15</v>
      </c>
      <c r="AU9" s="36">
        <v>15</v>
      </c>
      <c r="AV9" s="36">
        <v>15</v>
      </c>
      <c r="AW9" s="36">
        <v>10</v>
      </c>
      <c r="AX9" s="175">
        <f t="shared" ref="AX9:AX10" si="0">SUM(AQ9:AW9)</f>
        <v>100</v>
      </c>
      <c r="AY9" s="175" t="s">
        <v>255</v>
      </c>
      <c r="AZ9" s="175" t="s">
        <v>255</v>
      </c>
      <c r="BA9" s="175">
        <v>100</v>
      </c>
      <c r="BB9" s="321">
        <f>AVERAGE(BA9:BA11)</f>
        <v>100</v>
      </c>
      <c r="BC9" s="315" t="s">
        <v>4</v>
      </c>
      <c r="BD9" s="323" t="s">
        <v>116</v>
      </c>
      <c r="BE9" s="483" t="s">
        <v>116</v>
      </c>
      <c r="BF9" s="306" t="s">
        <v>87</v>
      </c>
      <c r="BG9" s="283">
        <v>3</v>
      </c>
      <c r="BH9" s="283" t="s">
        <v>103</v>
      </c>
      <c r="BI9" s="283">
        <v>3</v>
      </c>
      <c r="BJ9" s="299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480" t="s">
        <v>392</v>
      </c>
      <c r="BL9" s="286" t="s">
        <v>119</v>
      </c>
      <c r="BM9" s="106">
        <v>43739</v>
      </c>
      <c r="BN9" s="41">
        <v>44134</v>
      </c>
      <c r="BO9" s="128" t="s">
        <v>393</v>
      </c>
      <c r="BP9" s="42" t="s">
        <v>394</v>
      </c>
      <c r="BQ9" s="44">
        <v>1</v>
      </c>
      <c r="BR9" s="42" t="s">
        <v>395</v>
      </c>
      <c r="BS9" s="42" t="s">
        <v>396</v>
      </c>
      <c r="BT9" s="107" t="s">
        <v>395</v>
      </c>
      <c r="BU9" s="106">
        <v>43830</v>
      </c>
      <c r="BV9" s="43" t="s">
        <v>397</v>
      </c>
      <c r="BW9" s="44" t="s">
        <v>394</v>
      </c>
      <c r="BX9" s="237" t="s">
        <v>398</v>
      </c>
      <c r="BY9" s="242" t="s">
        <v>416</v>
      </c>
      <c r="BZ9" s="243">
        <v>43948</v>
      </c>
      <c r="CA9" s="129" t="s">
        <v>359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527"/>
      <c r="D10" s="278"/>
      <c r="E10" s="204" t="s">
        <v>386</v>
      </c>
      <c r="F10" s="29"/>
      <c r="G10" s="50" t="s">
        <v>139</v>
      </c>
      <c r="H10" s="50" t="s">
        <v>151</v>
      </c>
      <c r="I10" s="29"/>
      <c r="J10" s="275"/>
      <c r="K10" s="408"/>
      <c r="L10" s="535"/>
      <c r="M10" s="414"/>
      <c r="O10" s="488"/>
      <c r="P10" s="307"/>
      <c r="Q10" s="284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544"/>
      <c r="AM10" s="291"/>
      <c r="AN10" s="294"/>
      <c r="AO10" s="179" t="s">
        <v>389</v>
      </c>
      <c r="AP10" s="21" t="s">
        <v>6</v>
      </c>
      <c r="AQ10" s="30">
        <v>15</v>
      </c>
      <c r="AR10" s="30">
        <v>15</v>
      </c>
      <c r="AS10" s="30">
        <v>15</v>
      </c>
      <c r="AT10" s="30">
        <v>15</v>
      </c>
      <c r="AU10" s="30">
        <v>15</v>
      </c>
      <c r="AV10" s="30">
        <v>15</v>
      </c>
      <c r="AW10" s="30">
        <v>10</v>
      </c>
      <c r="AX10" s="27">
        <f t="shared" si="0"/>
        <v>100</v>
      </c>
      <c r="AY10" s="27" t="s">
        <v>255</v>
      </c>
      <c r="AZ10" s="27" t="s">
        <v>255</v>
      </c>
      <c r="BA10" s="27">
        <v>100</v>
      </c>
      <c r="BB10" s="322"/>
      <c r="BC10" s="316"/>
      <c r="BD10" s="324"/>
      <c r="BE10" s="484"/>
      <c r="BF10" s="307"/>
      <c r="BG10" s="284"/>
      <c r="BH10" s="284"/>
      <c r="BI10" s="284"/>
      <c r="BJ10" s="300"/>
      <c r="BK10" s="481"/>
      <c r="BL10" s="287"/>
      <c r="BM10" s="472">
        <v>43739</v>
      </c>
      <c r="BN10" s="473">
        <v>44012</v>
      </c>
      <c r="BO10" s="474" t="s">
        <v>358</v>
      </c>
      <c r="BP10" s="470" t="s">
        <v>359</v>
      </c>
      <c r="BQ10" s="387">
        <v>1</v>
      </c>
      <c r="BR10" s="255" t="s">
        <v>360</v>
      </c>
      <c r="BS10" s="255" t="s">
        <v>361</v>
      </c>
      <c r="BT10" s="318" t="s">
        <v>362</v>
      </c>
      <c r="BU10" s="320">
        <v>44012</v>
      </c>
      <c r="BV10" s="468" t="s">
        <v>363</v>
      </c>
      <c r="BW10" s="470" t="s">
        <v>359</v>
      </c>
      <c r="BX10" s="257" t="s">
        <v>364</v>
      </c>
      <c r="BY10" s="548" t="s">
        <v>418</v>
      </c>
      <c r="BZ10" s="549">
        <v>43948</v>
      </c>
      <c r="CA10" s="550" t="s">
        <v>359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thickBot="1" x14ac:dyDescent="0.3">
      <c r="A11"/>
      <c r="B11"/>
      <c r="C11" s="528"/>
      <c r="D11" s="279"/>
      <c r="E11" s="119"/>
      <c r="F11" s="37"/>
      <c r="G11" s="172"/>
      <c r="H11" s="172"/>
      <c r="I11" s="37"/>
      <c r="J11" s="276"/>
      <c r="K11" s="471"/>
      <c r="L11" s="536"/>
      <c r="M11" s="479"/>
      <c r="N11" s="54"/>
      <c r="O11" s="489"/>
      <c r="P11" s="308"/>
      <c r="Q11" s="285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545"/>
      <c r="AM11" s="292"/>
      <c r="AN11" s="295"/>
      <c r="AO11" s="182"/>
      <c r="AP11" s="38"/>
      <c r="AQ11" s="39"/>
      <c r="AR11" s="39"/>
      <c r="AS11" s="39"/>
      <c r="AT11" s="39"/>
      <c r="AU11" s="39"/>
      <c r="AV11" s="39"/>
      <c r="AW11" s="39"/>
      <c r="AX11" s="184"/>
      <c r="AY11" s="184"/>
      <c r="AZ11" s="184"/>
      <c r="BA11" s="184"/>
      <c r="BB11" s="557"/>
      <c r="BC11" s="317"/>
      <c r="BD11" s="486"/>
      <c r="BE11" s="485"/>
      <c r="BF11" s="308"/>
      <c r="BG11" s="285"/>
      <c r="BH11" s="285"/>
      <c r="BI11" s="285"/>
      <c r="BJ11" s="301"/>
      <c r="BK11" s="482"/>
      <c r="BL11" s="302"/>
      <c r="BM11" s="263"/>
      <c r="BN11" s="265"/>
      <c r="BO11" s="475"/>
      <c r="BP11" s="256"/>
      <c r="BQ11" s="292"/>
      <c r="BR11" s="256"/>
      <c r="BS11" s="256"/>
      <c r="BT11" s="319"/>
      <c r="BU11" s="263"/>
      <c r="BV11" s="469"/>
      <c r="BW11" s="256"/>
      <c r="BX11" s="258"/>
      <c r="BY11" s="548"/>
      <c r="BZ11" s="549"/>
      <c r="CA11" s="550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x14ac:dyDescent="0.25">
      <c r="BF12" s="13"/>
      <c r="BH12" s="13"/>
      <c r="BK12" s="13"/>
      <c r="BL12" s="13"/>
      <c r="BM12" s="24"/>
      <c r="BN12" s="24"/>
    </row>
    <row r="13" spans="1:711" x14ac:dyDescent="0.25">
      <c r="C13" s="235" t="s">
        <v>401</v>
      </c>
      <c r="D13" s="389" t="s">
        <v>405</v>
      </c>
      <c r="E13" s="390"/>
    </row>
    <row r="14" spans="1:711" x14ac:dyDescent="0.25">
      <c r="C14" s="235" t="s">
        <v>402</v>
      </c>
      <c r="D14" s="391" t="s">
        <v>419</v>
      </c>
      <c r="E14" s="391"/>
    </row>
    <row r="15" spans="1:711" ht="26.25" x14ac:dyDescent="0.25">
      <c r="C15" s="235" t="s">
        <v>403</v>
      </c>
      <c r="D15" s="392" t="s">
        <v>404</v>
      </c>
      <c r="E15" s="393"/>
    </row>
  </sheetData>
  <autoFilter ref="C5:BX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</autoFilter>
  <dataConsolidate/>
  <mergeCells count="100">
    <mergeCell ref="BY5:CA7"/>
    <mergeCell ref="BY10:BY11"/>
    <mergeCell ref="BZ10:BZ11"/>
    <mergeCell ref="CA10:CA11"/>
    <mergeCell ref="E6:E8"/>
    <mergeCell ref="BI9:BI11"/>
    <mergeCell ref="BJ9:BJ11"/>
    <mergeCell ref="BU7:BX7"/>
    <mergeCell ref="AN9:AN11"/>
    <mergeCell ref="AX7:AX8"/>
    <mergeCell ref="AY7:AY8"/>
    <mergeCell ref="AZ7:AZ8"/>
    <mergeCell ref="BA7:BA8"/>
    <mergeCell ref="BB7:BB8"/>
    <mergeCell ref="BC7:BC8"/>
    <mergeCell ref="BB9:BB11"/>
    <mergeCell ref="F6:H6"/>
    <mergeCell ref="L6:L8"/>
    <mergeCell ref="O6:O8"/>
    <mergeCell ref="P6:AN6"/>
    <mergeCell ref="J9:J11"/>
    <mergeCell ref="L9:L11"/>
    <mergeCell ref="K6:K8"/>
    <mergeCell ref="M6:M8"/>
    <mergeCell ref="AO7:AO8"/>
    <mergeCell ref="BD7:BE7"/>
    <mergeCell ref="BF7:BJ7"/>
    <mergeCell ref="AL9:AL11"/>
    <mergeCell ref="AF9:AF11"/>
    <mergeCell ref="AG9:AG11"/>
    <mergeCell ref="BC9:BC11"/>
    <mergeCell ref="AP7:AP8"/>
    <mergeCell ref="F7:F8"/>
    <mergeCell ref="G7:G8"/>
    <mergeCell ref="H7:H8"/>
    <mergeCell ref="C9:C11"/>
    <mergeCell ref="D9:D11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BM7:BT7"/>
    <mergeCell ref="N6:N8"/>
    <mergeCell ref="I6:I8"/>
    <mergeCell ref="J6:J8"/>
    <mergeCell ref="AA9:AA11"/>
    <mergeCell ref="AB9:AB11"/>
    <mergeCell ref="AC9:AC11"/>
    <mergeCell ref="AD9:AD11"/>
    <mergeCell ref="AE9:AE11"/>
    <mergeCell ref="BK5:BK8"/>
    <mergeCell ref="BL9:BL11"/>
    <mergeCell ref="M9:M11"/>
    <mergeCell ref="BK9:BK11"/>
    <mergeCell ref="BF9:BF11"/>
    <mergeCell ref="BH9:BH11"/>
    <mergeCell ref="BE9:BE11"/>
    <mergeCell ref="BD9:BD11"/>
    <mergeCell ref="BG9:BG11"/>
    <mergeCell ref="R9:R11"/>
    <mergeCell ref="S9:S11"/>
    <mergeCell ref="T9:T11"/>
    <mergeCell ref="U9:U11"/>
    <mergeCell ref="O9:O11"/>
    <mergeCell ref="P9:P11"/>
    <mergeCell ref="Q9:Q11"/>
    <mergeCell ref="BX10:BX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  <mergeCell ref="D13:E13"/>
    <mergeCell ref="D14:E14"/>
    <mergeCell ref="D15:E15"/>
    <mergeCell ref="BV10:BV11"/>
    <mergeCell ref="BW10:BW11"/>
    <mergeCell ref="K9:K11"/>
    <mergeCell ref="AM9:AM11"/>
    <mergeCell ref="AH9:AH11"/>
    <mergeCell ref="AJ9:AJ11"/>
    <mergeCell ref="AK9:AK11"/>
    <mergeCell ref="AI9:AI11"/>
    <mergeCell ref="V9:V11"/>
    <mergeCell ref="W9:W11"/>
    <mergeCell ref="X9:X11"/>
    <mergeCell ref="Y9:Y11"/>
    <mergeCell ref="Z9:Z11"/>
  </mergeCells>
  <conditionalFormatting sqref="BK9:BL9">
    <cfRule type="containsBlanks" dxfId="18" priority="5">
      <formula>LEN(TRIM(BK9))=0</formula>
    </cfRule>
    <cfRule type="containsText" dxfId="17" priority="6" operator="containsText" text="extrema">
      <formula>NOT(ISERROR(SEARCH("extrema",BK9)))</formula>
    </cfRule>
    <cfRule type="containsText" dxfId="16" priority="7" operator="containsText" text="alta">
      <formula>NOT(ISERROR(SEARCH("alta",BK9)))</formula>
    </cfRule>
    <cfRule type="containsText" dxfId="15" priority="8" operator="containsText" text="moderada">
      <formula>NOT(ISERROR(SEARCH("moderada",BK9)))</formula>
    </cfRule>
    <cfRule type="containsText" dxfId="14" priority="9" operator="containsText" text="baja">
      <formula>NOT(ISERROR(SEARCH("baja",BK9)))</formula>
    </cfRule>
  </conditionalFormatting>
  <conditionalFormatting sqref="AN9">
    <cfRule type="containsBlanks" dxfId="13" priority="3">
      <formula>LEN(TRIM(AN9))=0</formula>
    </cfRule>
    <cfRule type="containsText" dxfId="12" priority="4" operator="containsText" text="alto">
      <formula>NOT(ISERROR(SEARCH("alto",AN9)))</formula>
    </cfRule>
  </conditionalFormatting>
  <conditionalFormatting sqref="BJ9">
    <cfRule type="containsBlanks" dxfId="11" priority="1">
      <formula>LEN(TRIM(BJ9))=0</formula>
    </cfRule>
    <cfRule type="containsText" dxfId="10" priority="2" operator="containsText" text="alto">
      <formula>NOT(ISERROR(SEARCH("alto",BJ9)))</formula>
    </cfRule>
  </conditionalFormatting>
  <conditionalFormatting sqref="AN9">
    <cfRule type="containsText" dxfId="9" priority="10" operator="containsText" text="Extremo">
      <formula>NOT(ISERROR(SEARCH("Extremo",AN9)))</formula>
    </cfRule>
    <cfRule type="containsText" dxfId="8" priority="11" operator="containsText" text="Bajo">
      <formula>NOT(ISERROR(SEARCH("Bajo",AN9)))</formula>
    </cfRule>
    <cfRule type="containsText" dxfId="7" priority="12" operator="containsText" text="Moderado">
      <formula>NOT(ISERROR(SEARCH("Moderado",AN9)))</formula>
    </cfRule>
    <cfRule type="containsText" dxfId="6" priority="13" operator="containsText" text="Alto">
      <formula>NOT(ISERROR(SEARCH("Alto",AN9)))</formula>
    </cfRule>
    <cfRule type="containsText" dxfId="5" priority="14" operator="containsText" text="Extremo">
      <formula>NOT(ISERROR(SEARCH("Extremo",AN9)))</formula>
    </cfRule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16" operator="containsText" text="Extremo">
      <formula>NOT(ISERROR(SEARCH("Extremo",BJ9)))</formula>
    </cfRule>
    <cfRule type="containsText" dxfId="3" priority="17" operator="containsText" text="Bajo">
      <formula>NOT(ISERROR(SEARCH("Bajo",BJ9)))</formula>
    </cfRule>
    <cfRule type="containsText" dxfId="2" priority="18" operator="containsText" text="Moderado">
      <formula>NOT(ISERROR(SEARCH("Moderado",BJ9)))</formula>
    </cfRule>
    <cfRule type="containsText" dxfId="1" priority="19" operator="containsText" text="Alto">
      <formula>NOT(ISERROR(SEARCH("Alto",BJ9)))</formula>
    </cfRule>
    <cfRule type="containsText" dxfId="0" priority="20" operator="containsText" text="Extremo">
      <formula>NOT(ISERROR(SEARCH("Extremo",BJ9)))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28"/>
      <c r="E3" s="428"/>
      <c r="F3" s="428"/>
    </row>
    <row r="4" spans="2:8" ht="24" customHeight="1" x14ac:dyDescent="0.35">
      <c r="D4" s="428" t="s">
        <v>43</v>
      </c>
      <c r="E4" s="428"/>
      <c r="F4" s="428"/>
    </row>
    <row r="5" spans="2:8" ht="24" customHeight="1" x14ac:dyDescent="0.25"/>
    <row r="6" spans="2:8" ht="56.25" customHeight="1" x14ac:dyDescent="0.25">
      <c r="C6" s="32" t="s">
        <v>90</v>
      </c>
      <c r="D6" s="112"/>
      <c r="E6" s="112"/>
      <c r="F6" s="112"/>
      <c r="H6" s="7" t="s">
        <v>35</v>
      </c>
    </row>
    <row r="7" spans="2:8" ht="56.25" customHeight="1" x14ac:dyDescent="0.25">
      <c r="C7" s="32" t="s">
        <v>91</v>
      </c>
      <c r="D7" s="113"/>
      <c r="E7" s="112"/>
      <c r="F7" s="112"/>
      <c r="H7" s="2" t="s">
        <v>2</v>
      </c>
    </row>
    <row r="8" spans="2:8" ht="56.25" customHeight="1" x14ac:dyDescent="0.25">
      <c r="B8" s="6" t="s">
        <v>42</v>
      </c>
      <c r="C8" s="32" t="s">
        <v>92</v>
      </c>
      <c r="D8" s="113"/>
      <c r="E8" s="112"/>
      <c r="F8" s="112" t="s">
        <v>93</v>
      </c>
      <c r="H8" s="3" t="s">
        <v>4</v>
      </c>
    </row>
    <row r="9" spans="2:8" ht="56.25" customHeight="1" x14ac:dyDescent="0.25">
      <c r="C9" s="32" t="s">
        <v>94</v>
      </c>
      <c r="D9" s="114"/>
      <c r="E9" s="113"/>
      <c r="F9" s="112"/>
      <c r="H9" s="4" t="s">
        <v>1</v>
      </c>
    </row>
    <row r="10" spans="2:8" ht="56.25" customHeight="1" x14ac:dyDescent="0.25">
      <c r="C10" s="32" t="s">
        <v>284</v>
      </c>
      <c r="D10" s="114"/>
      <c r="E10" s="113"/>
      <c r="F10" s="112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29"/>
      <c r="E14" s="429"/>
      <c r="F14" s="429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28"/>
      <c r="E3" s="428"/>
      <c r="F3" s="428"/>
    </row>
    <row r="4" spans="2:8" ht="50.1" customHeight="1" x14ac:dyDescent="0.35">
      <c r="D4" s="428" t="s">
        <v>44</v>
      </c>
      <c r="E4" s="428"/>
      <c r="F4" s="428"/>
    </row>
    <row r="5" spans="2:8" ht="20.25" customHeight="1" x14ac:dyDescent="0.25"/>
    <row r="6" spans="2:8" ht="57" customHeight="1" x14ac:dyDescent="0.25">
      <c r="C6" s="32" t="s">
        <v>90</v>
      </c>
      <c r="D6" s="112"/>
      <c r="E6" s="112"/>
      <c r="F6" s="112"/>
      <c r="H6" s="7" t="s">
        <v>35</v>
      </c>
    </row>
    <row r="7" spans="2:8" ht="57" customHeight="1" x14ac:dyDescent="0.25">
      <c r="C7" s="32" t="s">
        <v>91</v>
      </c>
      <c r="D7" s="113"/>
      <c r="E7" s="112"/>
      <c r="F7" s="112"/>
      <c r="H7" s="2" t="s">
        <v>2</v>
      </c>
    </row>
    <row r="8" spans="2:8" ht="57" customHeight="1" x14ac:dyDescent="0.25">
      <c r="B8" s="6" t="s">
        <v>42</v>
      </c>
      <c r="C8" s="32" t="s">
        <v>92</v>
      </c>
      <c r="D8" s="113" t="s">
        <v>93</v>
      </c>
      <c r="E8" s="112"/>
      <c r="F8" s="112"/>
      <c r="H8" s="3" t="s">
        <v>4</v>
      </c>
    </row>
    <row r="9" spans="2:8" ht="57" customHeight="1" x14ac:dyDescent="0.25">
      <c r="C9" s="32" t="s">
        <v>94</v>
      </c>
      <c r="D9" s="114"/>
      <c r="E9" s="113"/>
      <c r="F9" s="112"/>
      <c r="H9" s="4" t="s">
        <v>1</v>
      </c>
    </row>
    <row r="10" spans="2:8" ht="57" customHeight="1" x14ac:dyDescent="0.25">
      <c r="C10" s="32" t="s">
        <v>284</v>
      </c>
      <c r="D10" s="114"/>
      <c r="E10" s="113"/>
      <c r="F10" s="112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29"/>
      <c r="E14" s="429"/>
      <c r="F14" s="429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CONTROL INT PORTATIL</cp:lastModifiedBy>
  <cp:lastPrinted>2019-11-01T17:13:38Z</cp:lastPrinted>
  <dcterms:created xsi:type="dcterms:W3CDTF">2013-05-09T21:35:12Z</dcterms:created>
  <dcterms:modified xsi:type="dcterms:W3CDTF">2020-08-11T17:38:04Z</dcterms:modified>
</cp:coreProperties>
</file>