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esktop\MATRIZ RIESGOS PROCESOS\"/>
    </mc:Choice>
  </mc:AlternateContent>
  <bookViews>
    <workbookView xWindow="0" yWindow="0" windowWidth="15345" windowHeight="4035" tabRatio="855" firstSheet="2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PROCESO'!$C$14:$AAI$14</definedName>
    <definedName name="_xlnm.Print_Area" localSheetId="0">CONTEXTO!$B$1:$H$30</definedName>
    <definedName name="_xlnm.Print_Area" localSheetId="6">'MATRIZ RIESGOS CORRUPCIÓN'!$B$1:$BX$26</definedName>
    <definedName name="_xlnm.Print_Area" localSheetId="1">'MATRIZ RIESGOS PROCESO'!$B$1:$BE$27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26" i="13" l="1"/>
  <c r="AX25" i="13"/>
  <c r="AX24" i="13"/>
  <c r="AX23" i="13"/>
  <c r="BB22" i="13"/>
  <c r="AX22" i="13"/>
  <c r="AX21" i="13"/>
  <c r="AX20" i="13"/>
  <c r="BB19" i="13"/>
  <c r="AX19" i="13"/>
  <c r="AX12" i="13"/>
  <c r="BB9" i="13"/>
  <c r="AX9" i="13"/>
  <c r="AE24" i="23"/>
  <c r="AE25" i="23"/>
  <c r="AE26" i="23"/>
  <c r="AE27" i="23"/>
  <c r="AE16" i="23"/>
  <c r="AE18" i="23"/>
  <c r="AE19" i="23"/>
  <c r="AE20" i="23"/>
  <c r="AE21" i="23"/>
  <c r="AE22" i="23"/>
  <c r="AI23" i="23"/>
  <c r="AI20" i="23"/>
  <c r="AI15" i="23"/>
  <c r="AQ20" i="23" l="1"/>
  <c r="AQ23" i="23" l="1"/>
  <c r="AE23" i="23"/>
  <c r="U23" i="23"/>
  <c r="U20" i="23"/>
  <c r="BJ19" i="13" l="1"/>
  <c r="AN19" i="13"/>
  <c r="AK19" i="13"/>
  <c r="BJ22" i="13"/>
  <c r="AN22" i="13"/>
  <c r="AK22" i="13"/>
  <c r="AL22" i="13" s="1"/>
  <c r="BJ9" i="13" l="1"/>
  <c r="AN9" i="13"/>
  <c r="AQ15" i="23"/>
  <c r="U15" i="23"/>
  <c r="AK9" i="13" l="1"/>
  <c r="AL9" i="13" s="1"/>
  <c r="AE15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11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11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12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13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13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13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13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13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14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14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<sst xmlns="http://schemas.openxmlformats.org/spreadsheetml/2006/main" count="798" uniqueCount="459">
  <si>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</si>
  <si>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</si>
  <si>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</si>
  <si>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</si>
  <si>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</si>
  <si>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</si>
  <si>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</si>
  <si>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</si>
  <si>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</si>
  <si>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</si>
  <si>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</si>
  <si>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</si>
  <si>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</si>
  <si>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</si>
  <si>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</si>
  <si>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</si>
  <si>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</si>
  <si>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</si>
  <si>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</si>
  <si>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</si>
  <si>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</si>
  <si>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</si>
  <si>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</si>
  <si>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</si>
  <si>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</si>
  <si>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</si>
  <si>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</si>
  <si>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</si>
  <si>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</si>
  <si>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</si>
  <si>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</si>
  <si>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</si>
  <si>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</si>
  <si>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</si>
  <si>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</si>
  <si>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</si>
  <si>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</si>
  <si>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</si>
  <si>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</si>
  <si>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</si>
  <si>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</si>
  <si>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</si>
  <si>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</si>
  <si>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</si>
  <si>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</si>
  <si>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</si>
  <si>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</si>
  <si>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</si>
  <si>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</si>
  <si>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</si>
  <si>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</si>
  <si>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</si>
  <si>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</si>
  <si>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</si>
  <si>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</si>
  <si>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</si>
  <si>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</si>
  <si>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</si>
  <si>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</si>
  <si>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</si>
  <si>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</si>
  <si>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</si>
  <si>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</si>
  <si>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</si>
  <si>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</si>
  <si>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</si>
  <si>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</si>
  <si>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</si>
  <si>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</si>
  <si>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</si>
  <si>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</si>
  <si>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</si>
  <si>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</si>
  <si>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</si>
  <si>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</si>
  <si>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</si>
  <si>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</si>
  <si>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</si>
  <si>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</si>
  <si>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</si>
  <si>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</si>
  <si>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</si>
  <si>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</si>
  <si>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</si>
  <si>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</si>
  <si>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</si>
  <si>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</si>
  <si>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</si>
  <si>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</si>
  <si>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</si>
  <si>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</si>
  <si>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</si>
  <si>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</si>
  <si>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</si>
  <si>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</si>
  <si>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</si>
  <si>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</si>
  <si>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</si>
  <si>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</si>
  <si>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</si>
  <si>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</si>
  <si>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</si>
  <si>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</si>
  <si>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</si>
  <si>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</si>
  <si>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</si>
  <si>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</si>
  <si>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</si>
  <si>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</si>
  <si>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</si>
  <si>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</si>
  <si>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</si>
  <si>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</si>
  <si>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</si>
  <si>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</si>
  <si>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</si>
  <si>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</si>
  <si>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</si>
  <si>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</si>
  <si>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</si>
  <si>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</si>
  <si>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</si>
  <si>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</si>
  <si>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</si>
  <si>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</si>
  <si>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</si>
  <si>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</si>
  <si>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</si>
  <si>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</si>
  <si>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</si>
  <si>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</si>
  <si>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</si>
  <si>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</si>
  <si>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</si>
  <si>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</si>
  <si>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</si>
  <si>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</si>
  <si>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</si>
  <si>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</si>
  <si>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</si>
  <si>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</si>
  <si>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</si>
  <si>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</si>
  <si>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</si>
  <si>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</si>
  <si>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</si>
  <si>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</si>
  <si>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</si>
  <si>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</si>
  <si>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</si>
  <si>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</si>
  <si>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</si>
  <si>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</si>
  <si>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</si>
  <si>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</si>
  <si>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</si>
  <si>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</si>
  <si>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</si>
  <si>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</si>
  <si>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</si>
  <si>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</si>
  <si>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</si>
  <si>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</si>
  <si>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</si>
  <si>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</si>
  <si>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</si>
  <si>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</si>
  <si>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</si>
  <si>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</si>
  <si>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</si>
  <si>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</si>
  <si>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</si>
  <si>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</si>
  <si>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</si>
  <si>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</si>
  <si>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</si>
  <si>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</si>
  <si>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</si>
  <si>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</si>
  <si>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</si>
  <si>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</si>
  <si>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</si>
  <si>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</si>
  <si>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</si>
  <si>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</si>
  <si>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</si>
  <si>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</si>
  <si>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</si>
  <si>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</si>
  <si>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</si>
  <si>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</si>
  <si>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</si>
  <si>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</si>
  <si>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</si>
  <si>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</si>
  <si>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</si>
  <si>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</si>
  <si>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</si>
  <si>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</si>
  <si>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</si>
  <si>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</si>
  <si>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</si>
  <si>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</si>
  <si>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</si>
  <si>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</si>
  <si>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</si>
  <si>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</si>
  <si>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</si>
  <si>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</si>
  <si>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</si>
  <si>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</si>
  <si>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</si>
  <si>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</si>
  <si>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</si>
  <si>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</si>
  <si>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</si>
  <si>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</si>
  <si>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</si>
  <si>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</si>
  <si>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</si>
  <si>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</si>
  <si>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</si>
  <si>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</si>
  <si>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</si>
  <si>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</si>
  <si>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</si>
  <si>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</si>
  <si>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</si>
  <si>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</si>
  <si>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</si>
  <si>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</si>
  <si>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</si>
  <si>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</si>
  <si>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</si>
  <si>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</si>
  <si>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</si>
  <si>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</si>
  <si>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</si>
  <si>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</si>
  <si>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</si>
  <si>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</si>
  <si>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</si>
  <si>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</si>
  <si>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</si>
  <si>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</si>
  <si>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</si>
  <si>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</si>
  <si>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</si>
  <si>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</si>
  <si>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</si>
  <si>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</si>
  <si>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</si>
  <si>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</si>
  <si>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</si>
  <si>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</si>
  <si>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</si>
  <si>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</si>
  <si>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</si>
  <si>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</si>
  <si>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</si>
  <si>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</si>
  <si>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</si>
  <si>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</si>
  <si>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</si>
  <si>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</si>
  <si>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</si>
  <si>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</si>
  <si>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</si>
  <si>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</si>
  <si>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</si>
  <si>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</si>
  <si>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</si>
  <si>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</si>
  <si>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</si>
  <si>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</si>
  <si>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</si>
  <si>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</si>
  <si>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</si>
  <si>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</si>
  <si>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</si>
  <si>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</si>
  <si>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</si>
  <si>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</si>
  <si>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</si>
  <si>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R3</t>
  </si>
  <si>
    <t>NA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</si>
  <si>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</si>
  <si>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</si>
  <si>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</si>
  <si>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</si>
  <si>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</si>
  <si>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</si>
  <si>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</si>
  <si>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</si>
  <si>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</si>
  <si>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</si>
  <si>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</si>
  <si>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</si>
  <si>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</si>
  <si>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</si>
  <si>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</si>
  <si>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</si>
  <si>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</si>
  <si>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</si>
  <si>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</si>
  <si>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</si>
  <si>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</si>
  <si>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</si>
  <si>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</si>
  <si>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</si>
  <si>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</si>
  <si>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</si>
  <si>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</si>
  <si>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</si>
  <si>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</si>
  <si>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</si>
  <si>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</si>
  <si>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</si>
  <si>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</si>
  <si>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</si>
  <si>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</si>
  <si>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</si>
  <si>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</si>
  <si>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</si>
  <si>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</si>
  <si>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</si>
  <si>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</si>
  <si>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</si>
  <si>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</si>
  <si>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</si>
  <si>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</si>
  <si>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</si>
  <si>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</si>
  <si>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</si>
  <si>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</si>
  <si>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</si>
  <si>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</si>
  <si>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</si>
  <si>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</si>
  <si>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</si>
  <si>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</si>
  <si>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</si>
  <si>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</si>
  <si>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GESTION ADMINISTRATIVA E INFRAESTRUCTURA FISICA</t>
  </si>
  <si>
    <t>Perdida de información de los sistemas informáticos y de carácter físico correspondiente al proceso.</t>
  </si>
  <si>
    <t>La información que se maneja a través de los sistemas tecnológicos y físicos es suceptible de perderse por fallas en los mismos o por falta de cumplimiento de las políticas establecids para salvaguardar la información física y magnética.</t>
  </si>
  <si>
    <t>No se hacen las copias de información en forma pediódica incumpliendo la guía establecida.</t>
  </si>
  <si>
    <t>Incumplimiento a las políticas de gestión documental por parte de las areas.</t>
  </si>
  <si>
    <t>El espacio físico no cumple con las especificaciones técnicas para archivar los documentos.</t>
  </si>
  <si>
    <t>Infraestructura</t>
  </si>
  <si>
    <t>AIDD</t>
  </si>
  <si>
    <t>Acceso o modificación de la información por un tercero.</t>
  </si>
  <si>
    <t xml:space="preserve">El sistema no cuenta con los controles de seguridad. </t>
  </si>
  <si>
    <t xml:space="preserve">Caos administrativo y perdida de recursos de información...             </t>
  </si>
  <si>
    <t>4. Perdida o Integridad Información/Mayor</t>
  </si>
  <si>
    <t>Verificar por parte de la oficina de sistemas cada ocho días la copia de información realizada por cada funcionario de manera aleatoria.</t>
  </si>
  <si>
    <t>Visita técnica a los puestos de trabajo para evidenciar la implementación de la política de gestión documental.</t>
  </si>
  <si>
    <t>Solicitar a sistemas que restituya la información a traves de los archivos almacenados anteriormente. Se solicita la apertura de la investigación disciplinaria.</t>
  </si>
  <si>
    <t>Hacer un seguimiento semanal por parte de la oficina de sistemas y evaluar los resultados.</t>
  </si>
  <si>
    <t>31 diciembre de 2019</t>
  </si>
  <si>
    <t>Vicerrectoría administrativa y Oficina de sistemas.</t>
  </si>
  <si>
    <t>informe</t>
  </si>
  <si>
    <t>visitas programadas/ visitas realizadas</t>
  </si>
  <si>
    <t xml:space="preserve">Analizar los resultados del informe y tomar medidas para mitigar el riesgo. </t>
  </si>
  <si>
    <t>Vicerrectoría Administrativa</t>
  </si>
  <si>
    <t>Evaluación de resultados programada/ evaluación realizada</t>
  </si>
  <si>
    <t>Posible perdida o hurto de bienes de la institución</t>
  </si>
  <si>
    <t>Posible deterioro de los bienes físcos y espacios locativos por parte de la comunidad académica</t>
  </si>
  <si>
    <t>No tener un sistema de cámaras de seguridad activo</t>
  </si>
  <si>
    <t>Falta de personal competente para servicio de vigilancia</t>
  </si>
  <si>
    <t>Se puede presentar perdida o hurto de bienes de la institución porque no se cuenta con cámaras de seguridad y el personal de vigilancia no es suficiente y competente.</t>
  </si>
  <si>
    <t>Detrimento patrimonial. Hallazgos de los entes de control. Afectación de la prestación del servicio.</t>
  </si>
  <si>
    <t>Camaras de seguridad</t>
  </si>
  <si>
    <t>Vigilancia con personal competente planta.</t>
  </si>
  <si>
    <t>Presentar las denuncias del caso. Informar a la aseguradora.</t>
  </si>
  <si>
    <t>Adquirir un sistema de cámaras de seguridad con circuito cerrado.</t>
  </si>
  <si>
    <t>Contratar una empresa de seguridad privada.</t>
  </si>
  <si>
    <t>Instalar concertinas en el muro perimetral.</t>
  </si>
  <si>
    <t>Vicerrectora administrativa</t>
  </si>
  <si>
    <t xml:space="preserve">Contratar proveerdor </t>
  </si>
  <si>
    <t>Contratar empresa</t>
  </si>
  <si>
    <t>Contratar proveedor</t>
  </si>
  <si>
    <t>contrato</t>
  </si>
  <si>
    <t>contrato legalizado</t>
  </si>
  <si>
    <t>contrato ejecutado</t>
  </si>
  <si>
    <t>Contratar empresa vigilancia privada</t>
  </si>
  <si>
    <t>No realizar el mantenimiento preventivos a las instalaciones</t>
  </si>
  <si>
    <t>Mal uso de las instalaciones por la comunidad educativa</t>
  </si>
  <si>
    <t>Se puede presentar daño a los bienes físcios y espacios locativos por falta de mantenimiento preventivo a las instalaciones y el mal uso por parte de la comunidad educativa.</t>
  </si>
  <si>
    <t>Detrimento patrimonial. Fallas en la atención  del servicio. Incremento de gastos por mantenimiento correctivo.</t>
  </si>
  <si>
    <t>Plan de manteniemiento preventivo</t>
  </si>
  <si>
    <t>Seguimiento trimestral plan de mantenimiento.</t>
  </si>
  <si>
    <t>Contratar de manera inmediata el mantenimiento correctivo al daño presentado</t>
  </si>
  <si>
    <t>Adelantar los mantenimientos preventivos con personal de planta y de contrato</t>
  </si>
  <si>
    <t>contratar sistema de cámaras de seguridad</t>
  </si>
  <si>
    <t>contratar instalación consetina</t>
  </si>
  <si>
    <t>Ejecutar plan de mantenimiento</t>
  </si>
  <si>
    <t>plan de mantenimiento</t>
  </si>
  <si>
    <t>Cronograma de actividades de mantenimiento</t>
  </si>
  <si>
    <t>Total actividades ejecutadas</t>
  </si>
  <si>
    <t>Asignar actividades de mantenimiento al personal a cargo</t>
  </si>
  <si>
    <t>Plan de mantenimiento ejecutado</t>
  </si>
  <si>
    <t>Liderar procesos de dirección, organización y supervisión de actividades relacionada al recurso humano, Infraestructura física y Financiera de la Institución, ademas administrar el archivo de la Institución, cumpliendo con las normas y requerimientos legales</t>
  </si>
  <si>
    <t>Posibilidad de recibir o solicitar cualquier dadiva o beneficio a nombre propio o de terceros adjudicando contratos sin el cumplimiento de los requisitos</t>
  </si>
  <si>
    <t>Falta de ética y percepción de los valores y principios institucionales por parte de los servidores públicos</t>
  </si>
  <si>
    <t>Desconocimiento de las normas de ley establecidas para la contratación</t>
  </si>
  <si>
    <t>Priorizar los intereses personales ante los de la institución</t>
  </si>
  <si>
    <t>Desconocimiento de la normatividad de contratación, la
Falta de ética y percepción de los valores y principios institucionales por parte de los servidores públicos del proceso y Priorizar los intereses personales ante los de la institución conllevan a la posibilidad de adjudicar contratos de forma indebida</t>
  </si>
  <si>
    <t>*Detrimento patrimonial
*Que no cumplan las necesidades requeridas por la Insititución y las cuales son objeto de Contratación
*Sanciones disciplinarias, fiscales y penales
*Deterioro de la Imagen institucional.</t>
  </si>
  <si>
    <t>Recepcionar el convenio corregido para visto bueno por parte del asesor Jurídico</t>
  </si>
  <si>
    <t>Revisar y publicar documentos pertinentes de la etapa Precontraactual</t>
  </si>
  <si>
    <t>Denunciar actos de corrupción ante los entes de Control y suspender el contrato</t>
  </si>
  <si>
    <t>Vicerectora Administrativa</t>
  </si>
  <si>
    <t xml:space="preserve">Solicitar y participar en las capacitaciones de interventoria o supervisión de contratos.
</t>
  </si>
  <si>
    <t>Capácitación</t>
  </si>
  <si>
    <t>Registros de asistencia</t>
  </si>
  <si>
    <t>porcentaje</t>
  </si>
  <si>
    <t>Registros en la plataforma Secop</t>
  </si>
  <si>
    <t>Contratos publicados/contratos suscritos</t>
  </si>
  <si>
    <t xml:space="preserve">Gestionar capacitación para los lideres de los procesos, responsables de area y supervisores </t>
  </si>
  <si>
    <t>funcionarios Capacitados/total de funcionarios</t>
  </si>
  <si>
    <t xml:space="preserve">Realizar seguimiento a laPublicación la información de los procesos contractuales en en el SECOP </t>
  </si>
  <si>
    <t>Realizar seguimiento a los contratos publicados en el Secop</t>
  </si>
  <si>
    <t>Profesional Universitario Contratación</t>
  </si>
  <si>
    <t>Contratos publicado/Contratos suscrtos</t>
  </si>
  <si>
    <t xml:space="preserve">VERSIÓN: 3.0 </t>
  </si>
  <si>
    <t>CÓDIGO: MR-GAD-01</t>
  </si>
  <si>
    <t xml:space="preserve">Elaboro: </t>
  </si>
  <si>
    <t xml:space="preserve">Reviso: </t>
  </si>
  <si>
    <t xml:space="preserve">Fecha Elaboración: </t>
  </si>
  <si>
    <t xml:space="preserve">Octubre 01 de 2019 </t>
  </si>
  <si>
    <t>Luz Yineth Zarta</t>
  </si>
  <si>
    <t xml:space="preserve">FORMATO MATRIZ DE RIESGOS DE PROCESO GESTIÓN ADMINISTRATIVA E INFRAESTRUCTURA FÍSICA </t>
  </si>
  <si>
    <t>SEGUIMIENTOS MATRIZ DE RIESGO</t>
  </si>
  <si>
    <t>SEGUIMIENTO CONTROL INTERNO</t>
  </si>
  <si>
    <t>COMENTARIOS O RESULTADOS Y EVIDENCIAS</t>
  </si>
  <si>
    <t>FECHA</t>
  </si>
  <si>
    <t>RESPONSABLE</t>
  </si>
  <si>
    <t>Asesor Control Interno</t>
  </si>
  <si>
    <t>X|</t>
  </si>
  <si>
    <t>Hacer seguimiento trimestral al plan de mantenimiento</t>
  </si>
  <si>
    <t>Ejecutar seguimiento al plan de mantenimiento</t>
  </si>
  <si>
    <t>La oficina de sistemas cada semana y de manera permanente solicita a los funcionarios hacer las copias de seguridad de la información. Se evidencia correos enviados y el drive de cada dependencia</t>
  </si>
  <si>
    <t>Se evidencia el Contrato de vigilancia privada vigente.</t>
  </si>
  <si>
    <t>A la fecha del seguimiento No se ha adquirido el sitema de cámara de seguridad con circuito cerrado</t>
  </si>
  <si>
    <t>A la fecha del seguimiento No se ha adquirido las concertinas del muro perimetral</t>
  </si>
  <si>
    <t>Se evidencia 15 mantenimientos preventivos con personal de planta y contratistas de los 27 programados para la vigencia 2020.</t>
  </si>
  <si>
    <t>Se evidencia informe de seguimiento con corte a marzo y junio del plan de mantenimiento</t>
  </si>
  <si>
    <t>Se evidencia informe de seguimiento de publicación de contratos en la plataforma SECOP por parte de la oficina de Control Interno de fecha 17 de abril de 2020</t>
  </si>
  <si>
    <t xml:space="preserve">Se evidencia registros de asistencia y memorias de capacitación en supervisión de contratos y estudios previos el día 21 de octubre de 2019 por parte de la asesora de la Subdirección de Contratación del Ministerio de Educación </t>
  </si>
  <si>
    <t xml:space="preserve">Luis Alberto Vasquez Guerra (Asesor Planeación) </t>
  </si>
  <si>
    <t xml:space="preserve">FORMATO MATRIZ DE RIESGOS DE CORRUPCIÓN GESTION ADMINISTRATIVA E INFRAESTRUCTURA FÍSICA </t>
  </si>
  <si>
    <t xml:space="preserve">Posibilidad de recibir dádivas o beneficios a nombre propio o de terceros por la sustracción de bienes muebles de la Entidad.
</t>
  </si>
  <si>
    <t xml:space="preserve">Posibilidad de recibir o solicitar cualquier dádiva o beneficio a nombre propio o de terceros para adjudicar y celebrar un contrato.
</t>
  </si>
  <si>
    <t>Posibilidad de recibir dádivas o beneficios a nombre propio o de terceros para la apropiación o destinación de los recursos asignados a la caja menor por fuera de los rubros definidos por la Entidad.</t>
  </si>
  <si>
    <t xml:space="preserve">Posibilidad de recibir o solicitar cualquier dádiva o beneficio a nombre propio o de terceros al manipular/ incluir / extraer documentos a cualquier expediente en custodia de archivo central.
</t>
  </si>
  <si>
    <t xml:space="preserve">Posibilidad de recibir o solicitar cualquier dádiva o beneficio a nombre propio o de terceros al entregar información sensible de la entidad por parte de los funcionarios. 
</t>
  </si>
  <si>
    <t xml:space="preserve">Posibilidad de recibir cualquier dádiva o beneficio a nombre propio o de terceros por omitir la gestión a las denuncias, peticiones, quejas y reclamos realizados por alguna parte interesada.
</t>
  </si>
  <si>
    <t xml:space="preserve">
Posibilidad de recibir dádivas o beneficios a nombre propio o de terceros por realizar trámites sin el cumplimiento de los requisitos.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</si>
</sst>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13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20" xfId="0" applyFont="1" applyFill="1" applyBorder="1" applyAlignment="1">
      <alignment horizontal="center" vertical="center" wrapText="1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" fillId="0" borderId="20" xfId="2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center" vertical="center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0" fillId="0" borderId="20" xfId="0" applyBorder="1"/>
    <xf numFmtId="0" fontId="13" fillId="6" borderId="3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readingOrder="1"/>
    </xf>
    <xf numFmtId="49" fontId="33" fillId="3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14" fontId="11" fillId="6" borderId="22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8" xfId="0" applyFont="1" applyFill="1" applyBorder="1" applyAlignment="1">
      <alignment horizontal="center" vertical="center" wrapText="1"/>
    </xf>
    <xf numFmtId="14" fontId="1" fillId="0" borderId="35" xfId="2" applyNumberFormat="1" applyFont="1" applyBorder="1" applyAlignment="1" applyProtection="1">
      <alignment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14" fontId="1" fillId="0" borderId="60" xfId="2" applyNumberFormat="1" applyFont="1" applyBorder="1" applyAlignment="1" applyProtection="1">
      <alignment vertical="center" wrapText="1"/>
      <protection hidden="1"/>
    </xf>
    <xf numFmtId="0" fontId="8" fillId="13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0" fontId="36" fillId="0" borderId="2" xfId="2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>
      <alignment horizontal="center" vertical="center"/>
    </xf>
    <xf numFmtId="0" fontId="8" fillId="0" borderId="6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13" borderId="2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0" borderId="20" xfId="0" applyFont="1" applyBorder="1" applyAlignment="1">
      <alignment wrapText="1"/>
    </xf>
    <xf numFmtId="0" fontId="24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1" fillId="12" borderId="26" xfId="0" applyFont="1" applyFill="1" applyBorder="1" applyAlignment="1">
      <alignment vertical="center" wrapText="1"/>
    </xf>
    <xf numFmtId="0" fontId="31" fillId="12" borderId="56" xfId="0" applyFont="1" applyFill="1" applyBorder="1" applyAlignment="1">
      <alignment vertical="center" wrapText="1"/>
    </xf>
    <xf numFmtId="0" fontId="38" fillId="0" borderId="48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18" fillId="0" borderId="6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14" fontId="1" fillId="0" borderId="38" xfId="2" applyNumberFormat="1" applyFont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7" fillId="0" borderId="62" xfId="1" applyFont="1" applyBorder="1" applyAlignment="1">
      <alignment vertical="center" wrapText="1"/>
    </xf>
    <xf numFmtId="14" fontId="1" fillId="0" borderId="64" xfId="2" applyNumberFormat="1" applyFont="1" applyBorder="1" applyAlignment="1" applyProtection="1">
      <alignment vertical="center" wrapText="1"/>
      <protection hidden="1"/>
    </xf>
    <xf numFmtId="0" fontId="8" fillId="0" borderId="38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14" fillId="3" borderId="29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3" xfId="0" applyFont="1" applyFill="1" applyBorder="1" applyAlignment="1">
      <alignment vertical="center" wrapText="1"/>
    </xf>
    <xf numFmtId="0" fontId="8" fillId="6" borderId="62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/>
    <xf numFmtId="0" fontId="7" fillId="0" borderId="2" xfId="0" applyFont="1" applyBorder="1" applyAlignment="1">
      <alignment wrapText="1"/>
    </xf>
    <xf numFmtId="0" fontId="15" fillId="0" borderId="20" xfId="0" applyFont="1" applyBorder="1"/>
    <xf numFmtId="0" fontId="35" fillId="5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11" fillId="17" borderId="19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29" fillId="18" borderId="20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14" fontId="11" fillId="19" borderId="22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6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wrapText="1"/>
    </xf>
    <xf numFmtId="0" fontId="8" fillId="3" borderId="68" xfId="0" applyFont="1" applyFill="1" applyBorder="1" applyAlignment="1">
      <alignment wrapText="1"/>
    </xf>
    <xf numFmtId="0" fontId="8" fillId="3" borderId="36" xfId="0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0" fontId="8" fillId="3" borderId="70" xfId="0" applyFont="1" applyFill="1" applyBorder="1" applyAlignment="1">
      <alignment wrapText="1"/>
    </xf>
    <xf numFmtId="0" fontId="14" fillId="21" borderId="2" xfId="0" applyFont="1" applyFill="1" applyBorder="1" applyAlignment="1">
      <alignment horizontal="center" wrapText="1"/>
    </xf>
    <xf numFmtId="0" fontId="11" fillId="25" borderId="49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7" fillId="6" borderId="20" xfId="1" applyFont="1" applyFill="1" applyBorder="1" applyAlignment="1">
      <alignment horizontal="left" vertical="center" wrapText="1"/>
    </xf>
    <xf numFmtId="0" fontId="7" fillId="0" borderId="44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7" fillId="0" borderId="18" xfId="1" applyFont="1" applyBorder="1" applyAlignment="1">
      <alignment horizontal="center" vertical="center" wrapText="1"/>
    </xf>
    <xf numFmtId="0" fontId="0" fillId="0" borderId="21" xfId="0" applyBorder="1"/>
    <xf numFmtId="0" fontId="0" fillId="3" borderId="2" xfId="0" applyFill="1" applyBorder="1" applyAlignment="1">
      <alignment horizontal="center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47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25" fillId="0" borderId="32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4" xfId="2" applyFont="1" applyBorder="1" applyAlignment="1" applyProtection="1">
      <alignment horizontal="center" vertical="center" wrapText="1"/>
      <protection hidden="1"/>
    </xf>
    <xf numFmtId="0" fontId="7" fillId="5" borderId="32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4" xfId="1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top" wrapText="1"/>
    </xf>
    <xf numFmtId="0" fontId="36" fillId="3" borderId="5" xfId="0" applyFont="1" applyFill="1" applyBorder="1" applyAlignment="1">
      <alignment horizontal="center" vertical="top" wrapText="1"/>
    </xf>
    <xf numFmtId="0" fontId="36" fillId="3" borderId="44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4" fillId="22" borderId="33" xfId="0" applyFont="1" applyFill="1" applyBorder="1" applyAlignment="1">
      <alignment horizontal="center" vertical="center" wrapText="1"/>
    </xf>
    <xf numFmtId="0" fontId="14" fillId="22" borderId="22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3" fillId="18" borderId="32" xfId="0" applyFont="1" applyFill="1" applyBorder="1" applyAlignment="1">
      <alignment horizontal="center" vertical="center" wrapText="1"/>
    </xf>
    <xf numFmtId="0" fontId="23" fillId="18" borderId="4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28" fillId="15" borderId="45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44" xfId="0" applyFont="1" applyFill="1" applyBorder="1" applyAlignment="1">
      <alignment horizontal="center" vertical="center"/>
    </xf>
    <xf numFmtId="0" fontId="28" fillId="15" borderId="23" xfId="0" applyFont="1" applyFill="1" applyBorder="1" applyAlignment="1">
      <alignment horizontal="center" vertical="center"/>
    </xf>
    <xf numFmtId="0" fontId="28" fillId="16" borderId="66" xfId="0" applyFont="1" applyFill="1" applyBorder="1" applyAlignment="1">
      <alignment horizontal="center" vertical="center"/>
    </xf>
    <xf numFmtId="0" fontId="28" fillId="16" borderId="25" xfId="0" applyFont="1" applyFill="1" applyBorder="1" applyAlignment="1">
      <alignment horizontal="center" vertical="center"/>
    </xf>
    <xf numFmtId="0" fontId="28" fillId="16" borderId="61" xfId="0" applyFont="1" applyFill="1" applyBorder="1" applyAlignment="1">
      <alignment horizontal="center" vertical="center"/>
    </xf>
    <xf numFmtId="0" fontId="9" fillId="17" borderId="55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42" xfId="0" applyFont="1" applyFill="1" applyBorder="1" applyAlignment="1">
      <alignment horizontal="center" vertical="center" wrapText="1"/>
    </xf>
    <xf numFmtId="0" fontId="9" fillId="17" borderId="43" xfId="0" applyFont="1" applyFill="1" applyBorder="1" applyAlignment="1">
      <alignment horizontal="center" vertical="center" wrapText="1"/>
    </xf>
    <xf numFmtId="0" fontId="9" fillId="17" borderId="5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28" fillId="15" borderId="33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/>
    </xf>
    <xf numFmtId="0" fontId="7" fillId="0" borderId="22" xfId="2" applyFont="1" applyBorder="1" applyAlignment="1" applyProtection="1">
      <alignment horizontal="center" vertical="center" wrapText="1"/>
      <protection hidden="1"/>
    </xf>
    <xf numFmtId="0" fontId="7" fillId="0" borderId="49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7" fillId="0" borderId="50" xfId="1" applyFont="1" applyBorder="1" applyAlignment="1">
      <alignment horizontal="left" vertical="top" wrapText="1"/>
    </xf>
    <xf numFmtId="0" fontId="3" fillId="23" borderId="72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23" borderId="34" xfId="0" applyFont="1" applyFill="1" applyBorder="1" applyAlignment="1">
      <alignment horizontal="center" vertical="center"/>
    </xf>
    <xf numFmtId="0" fontId="3" fillId="23" borderId="66" xfId="0" applyFont="1" applyFill="1" applyBorder="1" applyAlignment="1">
      <alignment horizontal="center" vertical="center"/>
    </xf>
    <xf numFmtId="0" fontId="3" fillId="23" borderId="25" xfId="0" applyFont="1" applyFill="1" applyBorder="1" applyAlignment="1">
      <alignment horizontal="center" vertical="center"/>
    </xf>
    <xf numFmtId="0" fontId="3" fillId="23" borderId="61" xfId="0" applyFont="1" applyFill="1" applyBorder="1" applyAlignment="1">
      <alignment horizontal="center" vertical="center"/>
    </xf>
    <xf numFmtId="0" fontId="3" fillId="24" borderId="72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3" fillId="24" borderId="34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34" fillId="3" borderId="67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2" fontId="24" fillId="6" borderId="32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4" xfId="0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20" xfId="2" applyFont="1" applyBorder="1" applyAlignment="1" applyProtection="1">
      <alignment horizontal="center" vertical="center" wrapText="1"/>
      <protection hidden="1"/>
    </xf>
    <xf numFmtId="0" fontId="15" fillId="0" borderId="37" xfId="2" applyFont="1" applyBorder="1" applyAlignment="1" applyProtection="1">
      <alignment horizontal="center" vertical="center" wrapText="1"/>
      <protection hidden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6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" fillId="0" borderId="62" xfId="2" applyFont="1" applyBorder="1" applyAlignment="1" applyProtection="1">
      <alignment horizontal="center" vertical="center" wrapText="1"/>
      <protection hidden="1"/>
    </xf>
    <xf numFmtId="0" fontId="1" fillId="0" borderId="44" xfId="2" applyFont="1" applyBorder="1" applyAlignment="1" applyProtection="1">
      <alignment horizontal="center" vertical="center" wrapText="1"/>
      <protection hidden="1"/>
    </xf>
    <xf numFmtId="0" fontId="1" fillId="0" borderId="32" xfId="2" applyFont="1" applyBorder="1" applyAlignment="1" applyProtection="1">
      <alignment horizontal="center" vertical="center" wrapText="1"/>
      <protection hidden="1"/>
    </xf>
    <xf numFmtId="0" fontId="1" fillId="0" borderId="6" xfId="2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0" fillId="0" borderId="6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5" fillId="0" borderId="36" xfId="2" applyFont="1" applyBorder="1" applyAlignment="1" applyProtection="1">
      <alignment horizontal="center" vertical="center" wrapText="1"/>
      <protection hidden="1"/>
    </xf>
    <xf numFmtId="0" fontId="25" fillId="0" borderId="59" xfId="2" applyFont="1" applyBorder="1" applyAlignment="1" applyProtection="1">
      <alignment horizontal="center" vertical="center" wrapText="1"/>
      <protection hidden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15" fillId="0" borderId="49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15" fillId="0" borderId="50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8" xfId="2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14" fillId="3" borderId="3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62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left" vertical="top" wrapText="1"/>
    </xf>
    <xf numFmtId="0" fontId="0" fillId="0" borderId="62" xfId="0" applyBorder="1"/>
    <xf numFmtId="0" fontId="8" fillId="0" borderId="5" xfId="0" applyFont="1" applyBorder="1" applyAlignment="1">
      <alignment horizontal="center" vertical="center" wrapText="1"/>
    </xf>
    <xf numFmtId="0" fontId="1" fillId="0" borderId="5" xfId="2" applyFont="1" applyBorder="1" applyAlignment="1" applyProtection="1">
      <alignment horizontal="center" vertical="center" wrapText="1"/>
      <protection hidden="1"/>
    </xf>
    <xf numFmtId="0" fontId="25" fillId="0" borderId="62" xfId="2" applyFont="1" applyBorder="1" applyAlignment="1" applyProtection="1">
      <alignment horizontal="center" vertical="center" wrapText="1"/>
      <protection hidden="1"/>
    </xf>
    <xf numFmtId="0" fontId="25" fillId="0" borderId="67" xfId="2" applyFont="1" applyBorder="1" applyAlignment="1" applyProtection="1">
      <alignment horizontal="center" vertical="center" wrapText="1"/>
      <protection hidden="1"/>
    </xf>
    <xf numFmtId="14" fontId="1" fillId="0" borderId="63" xfId="2" applyNumberFormat="1" applyFont="1" applyBorder="1" applyAlignment="1" applyProtection="1">
      <alignment horizontal="center" vertical="center" wrapText="1"/>
      <protection hidden="1"/>
    </xf>
    <xf numFmtId="14" fontId="1" fillId="0" borderId="62" xfId="2" applyNumberFormat="1" applyFont="1" applyBorder="1" applyAlignment="1" applyProtection="1">
      <alignment horizontal="center" vertical="center" wrapText="1"/>
      <protection hidden="1"/>
    </xf>
    <xf numFmtId="0" fontId="7" fillId="6" borderId="5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4" xfId="1" applyFont="1" applyBorder="1" applyAlignment="1">
      <alignment horizontal="left" vertical="center" wrapText="1"/>
    </xf>
    <xf numFmtId="14" fontId="1" fillId="0" borderId="69" xfId="2" applyNumberFormat="1" applyFont="1" applyBorder="1" applyAlignment="1" applyProtection="1">
      <alignment horizontal="center" vertical="center" wrapText="1"/>
      <protection hidden="1"/>
    </xf>
    <xf numFmtId="0" fontId="18" fillId="0" borderId="62" xfId="0" applyFont="1" applyBorder="1" applyAlignment="1">
      <alignment horizontal="left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0" fillId="0" borderId="64" xfId="0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25" fillId="0" borderId="6" xfId="2" applyFont="1" applyBorder="1" applyAlignment="1" applyProtection="1">
      <alignment horizontal="center" vertical="center" wrapText="1"/>
      <protection hidden="1"/>
    </xf>
    <xf numFmtId="0" fontId="25" fillId="0" borderId="24" xfId="2" applyFont="1" applyBorder="1" applyAlignment="1" applyProtection="1">
      <alignment horizontal="center" vertical="center" wrapText="1"/>
      <protection hidden="1"/>
    </xf>
    <xf numFmtId="0" fontId="7" fillId="6" borderId="6" xfId="1" applyFont="1" applyFill="1" applyBorder="1" applyAlignment="1">
      <alignment horizontal="left" vertical="top" wrapText="1"/>
    </xf>
    <xf numFmtId="14" fontId="1" fillId="0" borderId="60" xfId="2" applyNumberFormat="1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top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top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1042463</xdr:colOff>
      <xdr:row>0</xdr:row>
      <xdr:rowOff>71437</xdr:rowOff>
    </xdr:from>
    <xdr:to>
      <xdr:col>56</xdr:col>
      <xdr:colOff>988218</xdr:colOff>
      <xdr:row>3</xdr:row>
      <xdr:rowOff>104510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55477838" y="71437"/>
          <a:ext cx="3636693" cy="795073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20</xdr:row>
      <xdr:rowOff>0</xdr:rowOff>
    </xdr:from>
    <xdr:to>
      <xdr:col>716</xdr:col>
      <xdr:colOff>680720</xdr:colOff>
      <xdr:row>20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125867</xdr:colOff>
      <xdr:row>0</xdr:row>
      <xdr:rowOff>35719</xdr:rowOff>
    </xdr:from>
    <xdr:to>
      <xdr:col>4</xdr:col>
      <xdr:colOff>1557073</xdr:colOff>
      <xdr:row>3</xdr:row>
      <xdr:rowOff>111550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60" y="35719"/>
          <a:ext cx="2968813" cy="824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19</xdr:row>
      <xdr:rowOff>0</xdr:rowOff>
    </xdr:from>
    <xdr:to>
      <xdr:col>716</xdr:col>
      <xdr:colOff>680720</xdr:colOff>
      <xdr:row>28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1115785</xdr:colOff>
      <xdr:row>0</xdr:row>
      <xdr:rowOff>40822</xdr:rowOff>
    </xdr:from>
    <xdr:to>
      <xdr:col>4</xdr:col>
      <xdr:colOff>1335955</xdr:colOff>
      <xdr:row>3</xdr:row>
      <xdr:rowOff>157475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321" y="40822"/>
          <a:ext cx="2968813" cy="8242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224" t="s">
        <v>342</v>
      </c>
    </row>
    <row r="4" spans="1:662" ht="20.25" customHeight="1" x14ac:dyDescent="0.25"/>
    <row r="5" spans="1:662" ht="27.75" customHeight="1" x14ac:dyDescent="0.25">
      <c r="C5" s="215" t="s">
        <v>338</v>
      </c>
    </row>
    <row r="6" spans="1:662" ht="31.5" customHeight="1" x14ac:dyDescent="0.25">
      <c r="C6" s="215" t="s">
        <v>340</v>
      </c>
    </row>
    <row r="7" spans="1:662" ht="18.75" customHeight="1" x14ac:dyDescent="0.25">
      <c r="C7" s="215" t="s">
        <v>339</v>
      </c>
    </row>
    <row r="8" spans="1:662" s="17" customFormat="1" ht="17.25" customHeight="1" thickBot="1" x14ac:dyDescent="0.3">
      <c r="C8" s="209"/>
      <c r="D8" s="13"/>
      <c r="E8" s="14"/>
      <c r="F8" s="14"/>
      <c r="G8" s="14"/>
    </row>
    <row r="9" spans="1:662" s="17" customFormat="1" ht="22.5" customHeight="1" thickBot="1" x14ac:dyDescent="0.3">
      <c r="C9" s="193" t="s">
        <v>321</v>
      </c>
      <c r="D9" s="187" t="s">
        <v>332</v>
      </c>
      <c r="E9" s="188" t="s">
        <v>333</v>
      </c>
      <c r="F9" s="14"/>
      <c r="G9" s="206" t="s">
        <v>336</v>
      </c>
      <c r="H9" s="210" t="s">
        <v>337</v>
      </c>
      <c r="I9" s="223" t="s">
        <v>341</v>
      </c>
    </row>
    <row r="10" spans="1:662" s="182" customFormat="1" ht="22.5" customHeight="1" x14ac:dyDescent="0.25">
      <c r="A10" s="17"/>
      <c r="B10" s="17"/>
      <c r="C10" s="194" t="s">
        <v>19</v>
      </c>
      <c r="D10" s="31"/>
      <c r="E10" s="186"/>
      <c r="F10" s="17"/>
      <c r="G10" s="207"/>
      <c r="H10" s="216"/>
      <c r="I10" s="222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82" customFormat="1" ht="22.5" customHeight="1" x14ac:dyDescent="0.25">
      <c r="A11" s="17"/>
      <c r="B11" s="17"/>
      <c r="C11" s="195" t="s">
        <v>324</v>
      </c>
      <c r="D11" s="23"/>
      <c r="E11" s="183"/>
      <c r="F11" s="17"/>
      <c r="G11" s="208"/>
      <c r="H11" s="217"/>
      <c r="I11" s="22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82" customFormat="1" ht="22.5" customHeight="1" x14ac:dyDescent="0.25">
      <c r="A12" s="17"/>
      <c r="B12" s="17"/>
      <c r="C12" s="195" t="s">
        <v>325</v>
      </c>
      <c r="D12" s="23"/>
      <c r="E12" s="183"/>
      <c r="F12" s="17"/>
      <c r="G12" s="208"/>
      <c r="H12" s="217"/>
      <c r="I12" s="22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82" customFormat="1" ht="22.5" customHeight="1" x14ac:dyDescent="0.25">
      <c r="A13" s="17"/>
      <c r="B13" s="17"/>
      <c r="C13" s="195" t="s">
        <v>17</v>
      </c>
      <c r="D13" s="23"/>
      <c r="E13" s="183"/>
      <c r="F13" s="17"/>
      <c r="G13" s="208"/>
      <c r="H13" s="217"/>
      <c r="I13" s="22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82" customFormat="1" ht="22.5" customHeight="1" x14ac:dyDescent="0.25">
      <c r="A14" s="17"/>
      <c r="B14" s="17"/>
      <c r="C14" s="195" t="s">
        <v>20</v>
      </c>
      <c r="D14" s="23"/>
      <c r="E14" s="183"/>
      <c r="F14" s="17"/>
      <c r="G14" s="208"/>
      <c r="H14" s="217"/>
      <c r="I14" s="22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82" customFormat="1" ht="22.5" customHeight="1" thickBot="1" x14ac:dyDescent="0.3">
      <c r="A15" s="17"/>
      <c r="B15" s="17"/>
      <c r="C15" s="196" t="s">
        <v>136</v>
      </c>
      <c r="D15" s="189"/>
      <c r="E15" s="190"/>
      <c r="F15" s="17"/>
      <c r="G15" s="208"/>
      <c r="H15" s="218"/>
      <c r="I15" s="22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82" customFormat="1" ht="22.5" customHeight="1" thickBot="1" x14ac:dyDescent="0.3">
      <c r="A16" s="17"/>
      <c r="B16" s="17"/>
      <c r="C16" s="193" t="s">
        <v>322</v>
      </c>
      <c r="D16" s="187" t="s">
        <v>334</v>
      </c>
      <c r="E16" s="188" t="s">
        <v>335</v>
      </c>
      <c r="F16" s="213"/>
      <c r="G16" s="137"/>
      <c r="H16" s="218"/>
      <c r="I16" s="22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82" customFormat="1" ht="22.5" customHeight="1" x14ac:dyDescent="0.25">
      <c r="A17" s="17"/>
      <c r="B17" s="17"/>
      <c r="C17" s="197" t="s">
        <v>16</v>
      </c>
      <c r="D17" s="198"/>
      <c r="E17" s="191"/>
      <c r="F17" s="213"/>
      <c r="G17" s="137"/>
      <c r="H17" s="219"/>
      <c r="I17" s="22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82" customFormat="1" ht="22.5" customHeight="1" x14ac:dyDescent="0.25">
      <c r="A18" s="17"/>
      <c r="B18" s="17"/>
      <c r="C18" s="199" t="s">
        <v>137</v>
      </c>
      <c r="D18" s="200"/>
      <c r="E18" s="184"/>
      <c r="F18" s="213"/>
      <c r="G18" s="137"/>
      <c r="H18" s="219"/>
      <c r="I18" s="22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82" customFormat="1" ht="22.5" customHeight="1" x14ac:dyDescent="0.25">
      <c r="A19" s="17"/>
      <c r="B19" s="17"/>
      <c r="C19" s="199" t="s">
        <v>139</v>
      </c>
      <c r="D19" s="200"/>
      <c r="E19" s="184"/>
      <c r="F19" s="213"/>
      <c r="G19" s="137"/>
      <c r="H19" s="219"/>
      <c r="I19" s="220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82" customFormat="1" ht="22.5" customHeight="1" x14ac:dyDescent="0.25">
      <c r="A20" s="17"/>
      <c r="B20" s="17"/>
      <c r="C20" s="199" t="s">
        <v>141</v>
      </c>
      <c r="D20" s="200"/>
      <c r="E20" s="184"/>
      <c r="F20" s="213"/>
      <c r="G20" s="137"/>
      <c r="H20" s="219"/>
      <c r="I20" s="22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82" customFormat="1" ht="22.5" customHeight="1" x14ac:dyDescent="0.25">
      <c r="A21" s="17"/>
      <c r="B21" s="17"/>
      <c r="C21" s="199" t="s">
        <v>9</v>
      </c>
      <c r="D21" s="200"/>
      <c r="E21" s="184"/>
      <c r="F21" s="213"/>
      <c r="G21" s="137"/>
      <c r="H21" s="219"/>
      <c r="I21" s="220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82" customFormat="1" ht="22.5" customHeight="1" thickBot="1" x14ac:dyDescent="0.3">
      <c r="A22" s="17"/>
      <c r="B22" s="17"/>
      <c r="C22" s="201" t="s">
        <v>142</v>
      </c>
      <c r="D22" s="202"/>
      <c r="E22" s="192"/>
      <c r="F22" s="214"/>
      <c r="G22" s="135"/>
      <c r="H22" s="211"/>
      <c r="I22" s="220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82" customFormat="1" ht="22.5" customHeight="1" thickBot="1" x14ac:dyDescent="0.3">
      <c r="A23" s="17"/>
      <c r="B23" s="17"/>
      <c r="C23" s="203" t="s">
        <v>323</v>
      </c>
      <c r="D23" s="187" t="s">
        <v>334</v>
      </c>
      <c r="E23" s="188" t="s">
        <v>335</v>
      </c>
      <c r="F23" s="214"/>
      <c r="G23" s="135"/>
      <c r="H23" s="211"/>
      <c r="I23" s="220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82" customFormat="1" ht="22.5" customHeight="1" x14ac:dyDescent="0.25">
      <c r="A24" s="17"/>
      <c r="B24" s="17"/>
      <c r="C24" s="197" t="s">
        <v>326</v>
      </c>
      <c r="D24" s="198"/>
      <c r="E24" s="191"/>
      <c r="F24" s="213"/>
      <c r="G24" s="137"/>
      <c r="H24" s="219"/>
      <c r="I24" s="220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82" customFormat="1" ht="22.5" customHeight="1" x14ac:dyDescent="0.25">
      <c r="A25" s="17"/>
      <c r="B25" s="17"/>
      <c r="C25" s="199" t="s">
        <v>327</v>
      </c>
      <c r="D25" s="200"/>
      <c r="E25" s="184"/>
      <c r="F25" s="213"/>
      <c r="G25" s="137"/>
      <c r="H25" s="219"/>
      <c r="I25" s="220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82" customFormat="1" ht="22.5" customHeight="1" x14ac:dyDescent="0.25">
      <c r="A26" s="17"/>
      <c r="B26" s="17"/>
      <c r="C26" s="199" t="s">
        <v>149</v>
      </c>
      <c r="D26" s="200"/>
      <c r="E26" s="184"/>
      <c r="F26" s="213"/>
      <c r="G26" s="137"/>
      <c r="H26" s="219"/>
      <c r="I26" s="220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82" customFormat="1" ht="22.5" customHeight="1" x14ac:dyDescent="0.25">
      <c r="A27" s="17"/>
      <c r="B27" s="17"/>
      <c r="C27" s="199" t="s">
        <v>328</v>
      </c>
      <c r="D27" s="200"/>
      <c r="E27" s="184"/>
      <c r="F27" s="213"/>
      <c r="G27" s="137"/>
      <c r="H27" s="219"/>
      <c r="I27" s="220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82" customFormat="1" ht="22.5" customHeight="1" x14ac:dyDescent="0.25">
      <c r="A28" s="17"/>
      <c r="B28" s="17"/>
      <c r="C28" s="199" t="s">
        <v>329</v>
      </c>
      <c r="D28" s="200"/>
      <c r="E28" s="184"/>
      <c r="F28" s="213"/>
      <c r="G28" s="137"/>
      <c r="H28" s="219"/>
      <c r="I28" s="220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82" customFormat="1" ht="22.5" customHeight="1" x14ac:dyDescent="0.25">
      <c r="A29" s="17"/>
      <c r="B29" s="17"/>
      <c r="C29" s="199" t="s">
        <v>330</v>
      </c>
      <c r="D29" s="200"/>
      <c r="E29" s="184"/>
      <c r="F29" s="213"/>
      <c r="G29" s="137"/>
      <c r="H29" s="219"/>
      <c r="I29" s="220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82" customFormat="1" ht="22.5" customHeight="1" thickBot="1" x14ac:dyDescent="0.3">
      <c r="A30" s="17"/>
      <c r="B30" s="17"/>
      <c r="C30" s="204" t="s">
        <v>331</v>
      </c>
      <c r="D30" s="205"/>
      <c r="E30" s="185"/>
      <c r="F30" s="214"/>
      <c r="G30" s="139"/>
      <c r="H30" s="212"/>
      <c r="I30" s="22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225" t="s">
        <v>5</v>
      </c>
      <c r="D32" s="226"/>
    </row>
    <row r="33" spans="3:4" s="1" customFormat="1" ht="15" customHeight="1" x14ac:dyDescent="0.25">
      <c r="C33" s="282"/>
      <c r="D33" s="282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E7" sqref="E7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73" t="s">
        <v>97</v>
      </c>
      <c r="I1" s="573" t="s">
        <v>98</v>
      </c>
    </row>
    <row r="2" spans="1:15" ht="30" x14ac:dyDescent="0.25">
      <c r="A2" s="83" t="s">
        <v>14</v>
      </c>
      <c r="B2" s="83" t="s">
        <v>18</v>
      </c>
      <c r="C2" s="83" t="s">
        <v>21</v>
      </c>
      <c r="D2" s="83" t="s">
        <v>143</v>
      </c>
      <c r="E2" s="83" t="s">
        <v>99</v>
      </c>
      <c r="F2" s="83" t="s">
        <v>22</v>
      </c>
      <c r="G2" s="573"/>
      <c r="H2" s="83" t="s">
        <v>23</v>
      </c>
      <c r="I2" s="573"/>
      <c r="J2" s="83" t="s">
        <v>31</v>
      </c>
      <c r="K2" s="83" t="s">
        <v>33</v>
      </c>
      <c r="L2" s="83" t="s">
        <v>12</v>
      </c>
      <c r="M2" s="83" t="s">
        <v>13</v>
      </c>
      <c r="N2" s="83" t="s">
        <v>36</v>
      </c>
      <c r="O2" s="83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197</v>
      </c>
      <c r="F3" s="8" t="s">
        <v>100</v>
      </c>
      <c r="G3" s="84">
        <v>5</v>
      </c>
      <c r="H3" s="8" t="s">
        <v>101</v>
      </c>
      <c r="I3" s="84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84">
        <v>4</v>
      </c>
      <c r="H4" s="8" t="s">
        <v>88</v>
      </c>
      <c r="I4" s="84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84">
        <v>3</v>
      </c>
      <c r="H5" s="8" t="s">
        <v>103</v>
      </c>
      <c r="I5" s="84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84">
        <v>2</v>
      </c>
      <c r="H6" s="8" t="s">
        <v>104</v>
      </c>
      <c r="I6" s="84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84">
        <v>1</v>
      </c>
      <c r="H7" s="8" t="s">
        <v>105</v>
      </c>
      <c r="I7" s="84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349</v>
      </c>
      <c r="D9" s="8" t="s">
        <v>153</v>
      </c>
      <c r="E9" s="8" t="s">
        <v>162</v>
      </c>
    </row>
    <row r="10" spans="1:15" ht="30" x14ac:dyDescent="0.25">
      <c r="A10" s="8" t="s">
        <v>45</v>
      </c>
      <c r="C10" s="8" t="s">
        <v>40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354</v>
      </c>
    </row>
    <row r="42" spans="5:5" x14ac:dyDescent="0.25">
      <c r="E42" s="8" t="s">
        <v>194</v>
      </c>
    </row>
    <row r="43" spans="5:5" x14ac:dyDescent="0.25">
      <c r="E43" s="8" t="s">
        <v>195</v>
      </c>
    </row>
    <row r="44" spans="5:5" x14ac:dyDescent="0.25">
      <c r="E44" s="8" t="s">
        <v>196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31"/>
  <sheetViews>
    <sheetView showGridLines="0" zoomScale="70" zoomScaleNormal="70" workbookViewId="0">
      <selection activeCell="O2" sqref="O2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7.7109375" style="10" customWidth="1"/>
    <col min="4" max="4" width="23.140625" style="11" customWidth="1"/>
    <col min="5" max="5" width="23.85546875" style="12" customWidth="1"/>
    <col min="6" max="6" width="13.7109375" style="12" hidden="1" customWidth="1"/>
    <col min="7" max="7" width="15.140625" style="12" hidden="1" customWidth="1"/>
    <col min="8" max="8" width="13.5703125" style="12" hidden="1" customWidth="1"/>
    <col min="9" max="9" width="14.42578125" style="12" hidden="1" customWidth="1"/>
    <col min="10" max="10" width="6.140625" style="13" hidden="1" customWidth="1"/>
    <col min="11" max="11" width="23" style="13" customWidth="1"/>
    <col min="12" max="12" width="19" style="14" customWidth="1"/>
    <col min="13" max="13" width="13" style="14" hidden="1" customWidth="1"/>
    <col min="14" max="14" width="14" style="14" hidden="1" customWidth="1"/>
    <col min="15" max="15" width="27" style="15" customWidth="1"/>
    <col min="16" max="16" width="18.42578125" style="13" customWidth="1"/>
    <col min="17" max="17" width="15.28515625" style="13" hidden="1" customWidth="1"/>
    <col min="18" max="18" width="17.28515625" style="13" customWidth="1"/>
    <col min="19" max="19" width="18" style="13" customWidth="1"/>
    <col min="20" max="20" width="15.7109375" style="13" hidden="1" customWidth="1"/>
    <col min="21" max="21" width="17.140625" style="13" customWidth="1"/>
    <col min="22" max="22" width="21.7109375" style="17" customWidth="1"/>
    <col min="23" max="23" width="11" style="16" customWidth="1"/>
    <col min="24" max="30" width="15.140625" style="26" hidden="1" customWidth="1"/>
    <col min="31" max="31" width="9.42578125" style="26" hidden="1" customWidth="1"/>
    <col min="32" max="32" width="13.42578125" style="26" hidden="1" customWidth="1"/>
    <col min="33" max="33" width="12.42578125" style="26" hidden="1" customWidth="1"/>
    <col min="34" max="34" width="11.5703125" style="26" hidden="1" customWidth="1"/>
    <col min="35" max="35" width="12.140625" style="26" hidden="1" customWidth="1"/>
    <col min="36" max="36" width="11.28515625" style="26" hidden="1" customWidth="1"/>
    <col min="37" max="37" width="14.42578125" style="13" hidden="1" customWidth="1"/>
    <col min="38" max="38" width="15.5703125" style="13" hidden="1" customWidth="1"/>
    <col min="39" max="39" width="13.85546875" style="18" customWidth="1"/>
    <col min="40" max="40" width="16.7109375" style="13" hidden="1" customWidth="1"/>
    <col min="41" max="41" width="12.28515625" style="18" customWidth="1"/>
    <col min="42" max="42" width="14" style="13" hidden="1" customWidth="1"/>
    <col min="43" max="43" width="13.7109375" style="13" customWidth="1"/>
    <col min="44" max="44" width="15.85546875" style="18" customWidth="1"/>
    <col min="45" max="45" width="12.140625" style="18" customWidth="1"/>
    <col min="46" max="46" width="11.85546875" style="19" customWidth="1"/>
    <col min="47" max="47" width="12" style="19" customWidth="1"/>
    <col min="48" max="48" width="19.7109375" style="14" customWidth="1"/>
    <col min="49" max="49" width="18.7109375" style="14" customWidth="1"/>
    <col min="50" max="50" width="14.42578125" style="14" customWidth="1"/>
    <col min="51" max="51" width="14.42578125" style="14" hidden="1" customWidth="1"/>
    <col min="52" max="52" width="19" style="14" hidden="1" customWidth="1"/>
    <col min="53" max="53" width="18.7109375" style="14" customWidth="1"/>
    <col min="54" max="54" width="19.140625" style="14" hidden="1" customWidth="1"/>
    <col min="55" max="55" width="20.5703125" style="17" hidden="1" customWidth="1"/>
    <col min="56" max="56" width="15.7109375" style="14" hidden="1" customWidth="1"/>
    <col min="57" max="57" width="15.140625" style="14" hidden="1" customWidth="1"/>
    <col min="58" max="60" width="0" hidden="1" customWidth="1"/>
    <col min="61" max="61" width="36" customWidth="1"/>
    <col min="62" max="62" width="17.28515625" customWidth="1"/>
    <col min="63" max="63" width="23.42578125" customWidth="1"/>
  </cols>
  <sheetData>
    <row r="1" spans="1:711" ht="12" customHeight="1" x14ac:dyDescent="0.25">
      <c r="BD1" s="344"/>
      <c r="BE1" s="344"/>
    </row>
    <row r="2" spans="1:711" ht="27" customHeight="1" x14ac:dyDescent="0.25">
      <c r="O2" s="20" t="s">
        <v>432</v>
      </c>
      <c r="BD2" s="345"/>
      <c r="BE2" s="345"/>
    </row>
    <row r="3" spans="1:711" ht="20.25" customHeight="1" x14ac:dyDescent="0.25">
      <c r="L3" s="18"/>
      <c r="M3" s="18"/>
      <c r="N3" s="18"/>
      <c r="BD3" s="345"/>
      <c r="BE3" s="345"/>
    </row>
    <row r="4" spans="1:711" ht="12" customHeight="1" thickBot="1" x14ac:dyDescent="0.3">
      <c r="BD4" s="346"/>
      <c r="BE4" s="346"/>
    </row>
    <row r="5" spans="1:711" s="24" customFormat="1" ht="12" hidden="1" customHeight="1" x14ac:dyDescent="0.25">
      <c r="A5" s="234"/>
      <c r="B5" s="235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411" t="s">
        <v>426</v>
      </c>
      <c r="BC5" s="412"/>
      <c r="BD5" s="412"/>
      <c r="BE5" s="412"/>
    </row>
    <row r="6" spans="1:711" s="24" customFormat="1" ht="12" hidden="1" customHeight="1" x14ac:dyDescent="0.25">
      <c r="A6" s="234"/>
      <c r="B6" s="235"/>
      <c r="C6" s="254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412"/>
      <c r="BC6" s="412"/>
      <c r="BD6" s="412"/>
      <c r="BE6" s="412"/>
    </row>
    <row r="7" spans="1:711" s="24" customFormat="1" ht="12" hidden="1" customHeight="1" x14ac:dyDescent="0.25">
      <c r="A7" s="234"/>
      <c r="B7" s="235"/>
      <c r="C7" s="254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412"/>
      <c r="BC7" s="412"/>
      <c r="BD7" s="412"/>
      <c r="BE7" s="412"/>
    </row>
    <row r="8" spans="1:711" s="24" customFormat="1" ht="12" hidden="1" customHeight="1" x14ac:dyDescent="0.25">
      <c r="A8" s="234"/>
      <c r="B8" s="235"/>
      <c r="C8" s="254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413" t="s">
        <v>425</v>
      </c>
      <c r="BC8" s="414"/>
      <c r="BD8" s="414"/>
      <c r="BE8" s="415"/>
    </row>
    <row r="9" spans="1:711" s="24" customFormat="1" ht="12" hidden="1" customHeight="1" x14ac:dyDescent="0.25">
      <c r="A9" s="234"/>
      <c r="B9" s="235"/>
      <c r="C9" s="254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416"/>
      <c r="BC9" s="417"/>
      <c r="BD9" s="417"/>
      <c r="BE9" s="418"/>
    </row>
    <row r="10" spans="1:711" s="24" customFormat="1" ht="12" hidden="1" customHeight="1" x14ac:dyDescent="0.25">
      <c r="A10" s="234"/>
      <c r="B10" s="235"/>
      <c r="C10" s="252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419"/>
      <c r="BC10" s="420"/>
      <c r="BD10" s="420"/>
      <c r="BE10" s="421"/>
    </row>
    <row r="11" spans="1:711" ht="20.25" customHeight="1" thickBot="1" x14ac:dyDescent="0.3">
      <c r="C11" s="347" t="s">
        <v>78</v>
      </c>
      <c r="D11" s="348"/>
      <c r="E11" s="349"/>
      <c r="F11" s="349"/>
      <c r="G11" s="349"/>
      <c r="H11" s="349"/>
      <c r="I11" s="349"/>
      <c r="J11" s="348"/>
      <c r="K11" s="348"/>
      <c r="L11" s="348"/>
      <c r="M11" s="348"/>
      <c r="N11" s="348"/>
      <c r="O11" s="350"/>
      <c r="P11" s="351" t="s">
        <v>79</v>
      </c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3"/>
      <c r="AR11" s="354" t="s">
        <v>110</v>
      </c>
      <c r="AS11" s="357" t="s">
        <v>80</v>
      </c>
      <c r="AT11" s="360" t="s">
        <v>279</v>
      </c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1"/>
      <c r="BI11" s="402" t="s">
        <v>433</v>
      </c>
      <c r="BJ11" s="403"/>
      <c r="BK11" s="404"/>
    </row>
    <row r="12" spans="1:711" ht="19.5" customHeight="1" thickBot="1" x14ac:dyDescent="0.3">
      <c r="C12" s="363" t="s">
        <v>46</v>
      </c>
      <c r="D12" s="365" t="s">
        <v>47</v>
      </c>
      <c r="E12" s="366" t="s">
        <v>112</v>
      </c>
      <c r="F12" s="369" t="s">
        <v>154</v>
      </c>
      <c r="G12" s="370"/>
      <c r="H12" s="370"/>
      <c r="I12" s="371" t="s">
        <v>121</v>
      </c>
      <c r="J12" s="365" t="s">
        <v>3</v>
      </c>
      <c r="K12" s="365" t="s">
        <v>48</v>
      </c>
      <c r="L12" s="365" t="s">
        <v>81</v>
      </c>
      <c r="M12" s="365" t="s">
        <v>82</v>
      </c>
      <c r="N12" s="365" t="s">
        <v>122</v>
      </c>
      <c r="O12" s="365" t="s">
        <v>11</v>
      </c>
      <c r="P12" s="374" t="s">
        <v>49</v>
      </c>
      <c r="Q12" s="375"/>
      <c r="R12" s="375"/>
      <c r="S12" s="375"/>
      <c r="T12" s="375"/>
      <c r="U12" s="376"/>
      <c r="V12" s="377" t="s">
        <v>155</v>
      </c>
      <c r="W12" s="378"/>
      <c r="X12" s="378"/>
      <c r="Y12" s="378"/>
      <c r="Z12" s="378"/>
      <c r="AA12" s="378"/>
      <c r="AB12" s="378"/>
      <c r="AC12" s="378"/>
      <c r="AD12" s="378"/>
      <c r="AE12" s="378"/>
      <c r="AF12" s="379"/>
      <c r="AG12" s="379"/>
      <c r="AH12" s="379"/>
      <c r="AI12" s="378"/>
      <c r="AJ12" s="378"/>
      <c r="AK12" s="378"/>
      <c r="AL12" s="378"/>
      <c r="AM12" s="378"/>
      <c r="AN12" s="378"/>
      <c r="AO12" s="378"/>
      <c r="AP12" s="378"/>
      <c r="AQ12" s="380"/>
      <c r="AR12" s="355"/>
      <c r="AS12" s="358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1"/>
      <c r="BI12" s="405"/>
      <c r="BJ12" s="406"/>
      <c r="BK12" s="407"/>
    </row>
    <row r="13" spans="1:711" ht="134.25" customHeight="1" thickBot="1" x14ac:dyDescent="0.3">
      <c r="C13" s="364"/>
      <c r="D13" s="365"/>
      <c r="E13" s="367"/>
      <c r="F13" s="365" t="s">
        <v>145</v>
      </c>
      <c r="G13" s="365" t="s">
        <v>146</v>
      </c>
      <c r="H13" s="365" t="s">
        <v>144</v>
      </c>
      <c r="I13" s="365"/>
      <c r="J13" s="365"/>
      <c r="K13" s="365"/>
      <c r="L13" s="365"/>
      <c r="M13" s="365"/>
      <c r="N13" s="365"/>
      <c r="O13" s="365"/>
      <c r="P13" s="313" t="s">
        <v>50</v>
      </c>
      <c r="Q13" s="314"/>
      <c r="R13" s="314"/>
      <c r="S13" s="314"/>
      <c r="T13" s="314"/>
      <c r="U13" s="315"/>
      <c r="V13" s="316" t="s">
        <v>51</v>
      </c>
      <c r="W13" s="316" t="s">
        <v>52</v>
      </c>
      <c r="X13" s="237" t="s">
        <v>212</v>
      </c>
      <c r="Y13" s="237" t="s">
        <v>213</v>
      </c>
      <c r="Z13" s="237" t="s">
        <v>214</v>
      </c>
      <c r="AA13" s="237" t="s">
        <v>215</v>
      </c>
      <c r="AB13" s="237" t="s">
        <v>216</v>
      </c>
      <c r="AC13" s="237" t="s">
        <v>218</v>
      </c>
      <c r="AD13" s="237" t="s">
        <v>217</v>
      </c>
      <c r="AE13" s="342" t="s">
        <v>311</v>
      </c>
      <c r="AF13" s="342" t="s">
        <v>312</v>
      </c>
      <c r="AG13" s="342" t="s">
        <v>313</v>
      </c>
      <c r="AH13" s="342" t="s">
        <v>315</v>
      </c>
      <c r="AI13" s="342" t="s">
        <v>316</v>
      </c>
      <c r="AJ13" s="342" t="s">
        <v>314</v>
      </c>
      <c r="AK13" s="427" t="s">
        <v>113</v>
      </c>
      <c r="AL13" s="428"/>
      <c r="AM13" s="316" t="s">
        <v>53</v>
      </c>
      <c r="AN13" s="429"/>
      <c r="AO13" s="429"/>
      <c r="AP13" s="429"/>
      <c r="AQ13" s="427"/>
      <c r="AR13" s="355"/>
      <c r="AS13" s="358"/>
      <c r="AT13" s="384" t="s">
        <v>54</v>
      </c>
      <c r="AU13" s="385"/>
      <c r="AV13" s="385"/>
      <c r="AW13" s="385"/>
      <c r="AX13" s="385"/>
      <c r="AY13" s="385"/>
      <c r="AZ13" s="385"/>
      <c r="BA13" s="386"/>
      <c r="BB13" s="372" t="s">
        <v>280</v>
      </c>
      <c r="BC13" s="372"/>
      <c r="BD13" s="372"/>
      <c r="BE13" s="373"/>
      <c r="BI13" s="408" t="s">
        <v>434</v>
      </c>
      <c r="BJ13" s="409"/>
      <c r="BK13" s="410"/>
    </row>
    <row r="14" spans="1:711" ht="39.75" customHeight="1" thickBot="1" x14ac:dyDescent="0.3">
      <c r="C14" s="364"/>
      <c r="D14" s="365"/>
      <c r="E14" s="368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236" t="s">
        <v>12</v>
      </c>
      <c r="Q14" s="236" t="s">
        <v>83</v>
      </c>
      <c r="R14" s="236" t="s">
        <v>0</v>
      </c>
      <c r="S14" s="236" t="s">
        <v>13</v>
      </c>
      <c r="T14" s="236" t="s">
        <v>84</v>
      </c>
      <c r="U14" s="236" t="s">
        <v>74</v>
      </c>
      <c r="V14" s="317"/>
      <c r="W14" s="317"/>
      <c r="X14" s="238" t="s">
        <v>128</v>
      </c>
      <c r="Y14" s="238" t="s">
        <v>127</v>
      </c>
      <c r="Z14" s="238" t="s">
        <v>126</v>
      </c>
      <c r="AA14" s="238" t="s">
        <v>219</v>
      </c>
      <c r="AB14" s="238" t="s">
        <v>129</v>
      </c>
      <c r="AC14" s="238" t="s">
        <v>130</v>
      </c>
      <c r="AD14" s="238" t="s">
        <v>131</v>
      </c>
      <c r="AE14" s="343"/>
      <c r="AF14" s="343"/>
      <c r="AG14" s="343"/>
      <c r="AH14" s="343"/>
      <c r="AI14" s="343"/>
      <c r="AJ14" s="343"/>
      <c r="AK14" s="239" t="s">
        <v>12</v>
      </c>
      <c r="AL14" s="240" t="s">
        <v>13</v>
      </c>
      <c r="AM14" s="241" t="s">
        <v>12</v>
      </c>
      <c r="AN14" s="242" t="s">
        <v>85</v>
      </c>
      <c r="AO14" s="242" t="s">
        <v>13</v>
      </c>
      <c r="AP14" s="242" t="s">
        <v>86</v>
      </c>
      <c r="AQ14" s="243" t="s">
        <v>74</v>
      </c>
      <c r="AR14" s="356"/>
      <c r="AS14" s="359"/>
      <c r="AT14" s="244" t="s">
        <v>106</v>
      </c>
      <c r="AU14" s="245" t="s">
        <v>107</v>
      </c>
      <c r="AV14" s="246" t="s">
        <v>132</v>
      </c>
      <c r="AW14" s="247" t="s">
        <v>277</v>
      </c>
      <c r="AX14" s="247" t="s">
        <v>108</v>
      </c>
      <c r="AY14" s="247" t="s">
        <v>109</v>
      </c>
      <c r="AZ14" s="247" t="s">
        <v>133</v>
      </c>
      <c r="BA14" s="248" t="s">
        <v>77</v>
      </c>
      <c r="BB14" s="249" t="s">
        <v>76</v>
      </c>
      <c r="BC14" s="250" t="s">
        <v>75</v>
      </c>
      <c r="BD14" s="250" t="s">
        <v>278</v>
      </c>
      <c r="BE14" s="251" t="s">
        <v>77</v>
      </c>
      <c r="BI14" s="258" t="s">
        <v>435</v>
      </c>
      <c r="BJ14" s="258" t="s">
        <v>436</v>
      </c>
      <c r="BK14" s="258" t="s">
        <v>437</v>
      </c>
    </row>
    <row r="15" spans="1:711" s="24" customFormat="1" ht="81.75" customHeight="1" x14ac:dyDescent="0.25">
      <c r="A15"/>
      <c r="B15"/>
      <c r="C15" s="319" t="s">
        <v>343</v>
      </c>
      <c r="D15" s="328" t="s">
        <v>402</v>
      </c>
      <c r="E15" s="155" t="s">
        <v>346</v>
      </c>
      <c r="F15" s="77"/>
      <c r="G15" s="77" t="s">
        <v>139</v>
      </c>
      <c r="H15" s="77" t="s">
        <v>151</v>
      </c>
      <c r="I15" s="77"/>
      <c r="J15" s="325" t="s">
        <v>93</v>
      </c>
      <c r="K15" s="390" t="s">
        <v>344</v>
      </c>
      <c r="L15" s="393" t="s">
        <v>345</v>
      </c>
      <c r="M15" s="311" t="s">
        <v>125</v>
      </c>
      <c r="N15" s="229"/>
      <c r="O15" s="396" t="s">
        <v>353</v>
      </c>
      <c r="P15" s="398" t="s">
        <v>87</v>
      </c>
      <c r="Q15" s="292">
        <v>3</v>
      </c>
      <c r="R15" s="381" t="s">
        <v>354</v>
      </c>
      <c r="S15" s="305" t="s">
        <v>88</v>
      </c>
      <c r="T15" s="387">
        <v>4</v>
      </c>
      <c r="U15" s="302" t="str">
        <f>IF(Q15+T15=0," ",IF(OR(AND(Q15=1,T15=1),AND(Q15=1,T15=2),AND(Q15=2,T15=2),AND(Q15=2,T15=1),AND(Q15=3,T15=1)),"Bajo",IF(OR(AND(Q15=1,T15=3),AND(Q15=2,T15=3),AND(Q15=3,T15=2),AND(Q15=4,T15=1)),"Moderado",IF(OR(AND(Q15=1,T15=4),AND(Q15=2,T15=4),AND(Q15=3,T15=3),AND(Q15=4,T15=2),AND(Q15=4,T15=3),AND(Q15=5,T15=1),AND(Q15=5,T15=2)),"Alto",IF(OR(AND(Q15=2,T15=5),AND(Q15=3,T15=5),AND(Q15=3,T15=4),AND(Q15=4,T15=4),AND(Q15=4,T15=5),AND(Q15=5,T15=3),AND(Q15=5,T15=4),AND(Q15=1,T15=5),AND(Q15=5,T15=5)),"Extremo","")))))</f>
        <v>Extremo</v>
      </c>
      <c r="V15" s="164" t="s">
        <v>355</v>
      </c>
      <c r="W15" s="28" t="s">
        <v>6</v>
      </c>
      <c r="X15" s="29">
        <v>15</v>
      </c>
      <c r="Y15" s="29">
        <v>15</v>
      </c>
      <c r="Z15" s="29">
        <v>15</v>
      </c>
      <c r="AA15" s="29">
        <v>15</v>
      </c>
      <c r="AB15" s="29">
        <v>15</v>
      </c>
      <c r="AC15" s="29">
        <v>15</v>
      </c>
      <c r="AD15" s="29">
        <v>10</v>
      </c>
      <c r="AE15" s="30">
        <f t="shared" ref="AE15:AE27" si="0">SUM(X15:AD15)</f>
        <v>100</v>
      </c>
      <c r="AF15" s="30" t="s">
        <v>254</v>
      </c>
      <c r="AG15" s="30" t="s">
        <v>4</v>
      </c>
      <c r="AH15" s="30">
        <v>50</v>
      </c>
      <c r="AI15" s="430">
        <f>AVERAGE(AH15:AH19)</f>
        <v>50</v>
      </c>
      <c r="AJ15" s="295" t="s">
        <v>4</v>
      </c>
      <c r="AK15" s="433" t="s">
        <v>114</v>
      </c>
      <c r="AL15" s="433" t="s">
        <v>117</v>
      </c>
      <c r="AM15" s="436" t="s">
        <v>89</v>
      </c>
      <c r="AN15" s="292">
        <v>2</v>
      </c>
      <c r="AO15" s="293" t="s">
        <v>88</v>
      </c>
      <c r="AP15" s="292">
        <v>4</v>
      </c>
      <c r="AQ15" s="286" t="str">
        <f>IF(AN15+AP15=0," ",IF(OR(AND(AN15=1,AP15=1),AND(AN15=1,AP15=2),AND(AN15=2,AP15=2),AND(AN15=2,AP15=1),AND(AN15=3,AP15=1)),"Bajo",IF(OR(AND(AN15=1,AP15=3),AND(AN15=2,AP15=3),AND(AN15=3,AP15=2),AND(AN15=4,AP15=1)),"Moderado",IF(OR(AND(AN15=1,AP15=4),AND(AN15=2,AP15=4),AND(AN15=3,AP15=3),AND(AN15=4,AP15=2),AND(AN15=4,AP15=3),AND(AN15=5,AP15=1),AND(AN15=5,AP15=2)),"Alto",IF(OR(AND(AN15=2,AP15=5),AND(AN15=1,AP15=5),AND(AN15=3,AP15=5),AND(AN15=3,AP15=4),AND(AN15=4,AP15=4),AND(AN15=4,AP15=5),AND(AN15=5,AP15=3),AND(AN15=5,AP15=4),AND(AN15=5,AP15=5)),"Extremo","")))))</f>
        <v>Alto</v>
      </c>
      <c r="AR15" s="399" t="s">
        <v>357</v>
      </c>
      <c r="AS15" s="283" t="s">
        <v>119</v>
      </c>
      <c r="AT15" s="133">
        <v>43739</v>
      </c>
      <c r="AU15" s="57">
        <v>44012</v>
      </c>
      <c r="AV15" s="176" t="s">
        <v>358</v>
      </c>
      <c r="AW15" s="58" t="s">
        <v>360</v>
      </c>
      <c r="AX15" s="58">
        <v>1</v>
      </c>
      <c r="AY15" s="58" t="s">
        <v>361</v>
      </c>
      <c r="AZ15" s="58" t="s">
        <v>361</v>
      </c>
      <c r="BA15" s="134" t="s">
        <v>362</v>
      </c>
      <c r="BB15" s="57" t="s">
        <v>359</v>
      </c>
      <c r="BC15" s="59" t="s">
        <v>363</v>
      </c>
      <c r="BD15" s="60" t="s">
        <v>364</v>
      </c>
      <c r="BE15" s="61" t="s">
        <v>365</v>
      </c>
      <c r="BF15"/>
      <c r="BG15"/>
      <c r="BH15"/>
      <c r="BI15" s="268" t="s">
        <v>442</v>
      </c>
      <c r="BJ15" s="259">
        <v>43948</v>
      </c>
      <c r="BK15" s="182" t="s">
        <v>438</v>
      </c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63.75" customHeight="1" x14ac:dyDescent="0.25">
      <c r="A16"/>
      <c r="B16"/>
      <c r="C16" s="319"/>
      <c r="D16" s="328"/>
      <c r="E16" s="227" t="s">
        <v>347</v>
      </c>
      <c r="F16" s="32"/>
      <c r="G16" s="77" t="s">
        <v>139</v>
      </c>
      <c r="H16" s="77" t="s">
        <v>151</v>
      </c>
      <c r="I16" s="32"/>
      <c r="J16" s="325"/>
      <c r="K16" s="391"/>
      <c r="L16" s="394"/>
      <c r="M16" s="311"/>
      <c r="N16" s="230"/>
      <c r="O16" s="397"/>
      <c r="P16" s="398"/>
      <c r="Q16" s="293"/>
      <c r="R16" s="382"/>
      <c r="S16" s="305"/>
      <c r="T16" s="388"/>
      <c r="U16" s="302"/>
      <c r="V16" s="163" t="s">
        <v>356</v>
      </c>
      <c r="W16" s="21" t="s">
        <v>6</v>
      </c>
      <c r="X16" s="33">
        <v>15</v>
      </c>
      <c r="Y16" s="29">
        <v>15</v>
      </c>
      <c r="Z16" s="29">
        <v>15</v>
      </c>
      <c r="AA16" s="29">
        <v>15</v>
      </c>
      <c r="AB16" s="29">
        <v>15</v>
      </c>
      <c r="AC16" s="29">
        <v>15</v>
      </c>
      <c r="AD16" s="33">
        <v>10</v>
      </c>
      <c r="AE16" s="30">
        <f t="shared" si="0"/>
        <v>100</v>
      </c>
      <c r="AF16" s="30" t="s">
        <v>254</v>
      </c>
      <c r="AG16" s="30" t="s">
        <v>4</v>
      </c>
      <c r="AH16" s="30">
        <v>50</v>
      </c>
      <c r="AI16" s="431"/>
      <c r="AJ16" s="296"/>
      <c r="AK16" s="434"/>
      <c r="AL16" s="434"/>
      <c r="AM16" s="436"/>
      <c r="AN16" s="293"/>
      <c r="AO16" s="293"/>
      <c r="AP16" s="293"/>
      <c r="AQ16" s="287"/>
      <c r="AR16" s="400"/>
      <c r="AS16" s="284"/>
      <c r="AT16" s="135"/>
      <c r="AU16" s="22"/>
      <c r="AV16" s="177"/>
      <c r="AW16" s="23"/>
      <c r="AX16" s="23"/>
      <c r="AY16" s="23"/>
      <c r="AZ16" s="23"/>
      <c r="BA16" s="136"/>
      <c r="BB16" s="66"/>
      <c r="BC16" s="34"/>
      <c r="BD16" s="35"/>
      <c r="BE16" s="36"/>
      <c r="BF16"/>
      <c r="BG16"/>
      <c r="BH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70.5" customHeight="1" x14ac:dyDescent="0.25">
      <c r="A17"/>
      <c r="B17"/>
      <c r="C17" s="319"/>
      <c r="D17" s="328"/>
      <c r="E17" s="227" t="s">
        <v>348</v>
      </c>
      <c r="F17" s="32"/>
      <c r="G17" s="77" t="s">
        <v>349</v>
      </c>
      <c r="H17" s="77"/>
      <c r="I17" s="32"/>
      <c r="J17" s="325"/>
      <c r="K17" s="391"/>
      <c r="L17" s="394"/>
      <c r="M17" s="311"/>
      <c r="N17" s="230"/>
      <c r="O17" s="397"/>
      <c r="P17" s="398"/>
      <c r="Q17" s="293"/>
      <c r="R17" s="382"/>
      <c r="S17" s="305"/>
      <c r="T17" s="388"/>
      <c r="U17" s="302"/>
      <c r="V17" s="163"/>
      <c r="W17" s="157"/>
      <c r="X17" s="33"/>
      <c r="Y17" s="33"/>
      <c r="Z17" s="33"/>
      <c r="AA17" s="33"/>
      <c r="AB17" s="33"/>
      <c r="AC17" s="33"/>
      <c r="AD17" s="33"/>
      <c r="AE17" s="30"/>
      <c r="AF17" s="30"/>
      <c r="AG17" s="30"/>
      <c r="AH17" s="30"/>
      <c r="AI17" s="431"/>
      <c r="AJ17" s="296"/>
      <c r="AK17" s="434"/>
      <c r="AL17" s="434"/>
      <c r="AM17" s="436"/>
      <c r="AN17" s="293"/>
      <c r="AO17" s="293"/>
      <c r="AP17" s="293"/>
      <c r="AQ17" s="287"/>
      <c r="AR17" s="400"/>
      <c r="AS17" s="284"/>
      <c r="AT17" s="135"/>
      <c r="AU17" s="22"/>
      <c r="AV17" s="179"/>
      <c r="AW17" s="31"/>
      <c r="AX17" s="31"/>
      <c r="AY17" s="31"/>
      <c r="AZ17" s="31"/>
      <c r="BA17" s="136"/>
      <c r="BB17" s="66"/>
      <c r="BC17" s="34"/>
      <c r="BD17" s="35"/>
      <c r="BE17" s="36"/>
      <c r="BF17"/>
      <c r="BG17"/>
      <c r="BH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58.5" customHeight="1" x14ac:dyDescent="0.25">
      <c r="A18"/>
      <c r="B18"/>
      <c r="C18" s="319"/>
      <c r="D18" s="328"/>
      <c r="E18" s="156" t="s">
        <v>352</v>
      </c>
      <c r="F18" s="32"/>
      <c r="G18" s="77"/>
      <c r="H18" s="77"/>
      <c r="I18" s="32" t="s">
        <v>350</v>
      </c>
      <c r="J18" s="325"/>
      <c r="K18" s="391"/>
      <c r="L18" s="394"/>
      <c r="M18" s="311"/>
      <c r="N18" s="231" t="s">
        <v>351</v>
      </c>
      <c r="O18" s="397"/>
      <c r="P18" s="398"/>
      <c r="Q18" s="293"/>
      <c r="R18" s="382"/>
      <c r="S18" s="305"/>
      <c r="T18" s="388"/>
      <c r="U18" s="302"/>
      <c r="V18" s="169"/>
      <c r="W18" s="157"/>
      <c r="X18" s="33"/>
      <c r="Y18" s="33"/>
      <c r="Z18" s="33"/>
      <c r="AA18" s="33"/>
      <c r="AB18" s="33"/>
      <c r="AC18" s="33"/>
      <c r="AD18" s="33"/>
      <c r="AE18" s="30">
        <f t="shared" si="0"/>
        <v>0</v>
      </c>
      <c r="AF18" s="30"/>
      <c r="AG18" s="30"/>
      <c r="AH18" s="30"/>
      <c r="AI18" s="431"/>
      <c r="AJ18" s="296"/>
      <c r="AK18" s="434"/>
      <c r="AL18" s="434"/>
      <c r="AM18" s="436"/>
      <c r="AN18" s="293"/>
      <c r="AO18" s="293"/>
      <c r="AP18" s="293"/>
      <c r="AQ18" s="287"/>
      <c r="AR18" s="400"/>
      <c r="AS18" s="284"/>
      <c r="AT18" s="135"/>
      <c r="AU18" s="22"/>
      <c r="AV18" s="31"/>
      <c r="AW18" s="31"/>
      <c r="AX18" s="31"/>
      <c r="AY18" s="31"/>
      <c r="AZ18" s="31"/>
      <c r="BA18" s="136"/>
      <c r="BB18" s="66"/>
      <c r="BC18" s="34"/>
      <c r="BD18" s="35"/>
      <c r="BE18" s="36"/>
      <c r="BF18"/>
      <c r="BG18"/>
      <c r="BH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43.5" customHeight="1" thickBot="1" x14ac:dyDescent="0.3">
      <c r="A19"/>
      <c r="B19"/>
      <c r="C19" s="319"/>
      <c r="D19" s="328"/>
      <c r="E19" s="167"/>
      <c r="F19" s="32"/>
      <c r="G19" s="47"/>
      <c r="H19" s="47"/>
      <c r="I19" s="47"/>
      <c r="J19" s="325"/>
      <c r="K19" s="392"/>
      <c r="L19" s="395"/>
      <c r="M19" s="312"/>
      <c r="N19" s="232"/>
      <c r="O19" s="397"/>
      <c r="P19" s="398"/>
      <c r="Q19" s="294"/>
      <c r="R19" s="383"/>
      <c r="S19" s="305"/>
      <c r="T19" s="389"/>
      <c r="U19" s="303"/>
      <c r="V19" s="165"/>
      <c r="W19" s="157"/>
      <c r="X19" s="158"/>
      <c r="Y19" s="158"/>
      <c r="Z19" s="158"/>
      <c r="AA19" s="158"/>
      <c r="AB19" s="158"/>
      <c r="AC19" s="158"/>
      <c r="AD19" s="29"/>
      <c r="AE19" s="70">
        <f t="shared" si="0"/>
        <v>0</v>
      </c>
      <c r="AF19" s="70"/>
      <c r="AG19" s="70"/>
      <c r="AH19" s="70"/>
      <c r="AI19" s="432"/>
      <c r="AJ19" s="297"/>
      <c r="AK19" s="435"/>
      <c r="AL19" s="435"/>
      <c r="AM19" s="436"/>
      <c r="AN19" s="294"/>
      <c r="AO19" s="293"/>
      <c r="AP19" s="294"/>
      <c r="AQ19" s="288"/>
      <c r="AR19" s="401"/>
      <c r="AS19" s="285"/>
      <c r="AT19" s="137"/>
      <c r="AU19" s="22"/>
      <c r="AV19" s="55"/>
      <c r="AW19" s="55"/>
      <c r="AX19" s="23"/>
      <c r="AY19" s="23"/>
      <c r="AZ19" s="23"/>
      <c r="BA19" s="62"/>
      <c r="BB19" s="67"/>
      <c r="BC19" s="56"/>
      <c r="BD19" s="55"/>
      <c r="BE19" s="62"/>
      <c r="BF19"/>
      <c r="BG19"/>
      <c r="BH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81" customHeight="1" thickBot="1" x14ac:dyDescent="0.3">
      <c r="A20"/>
      <c r="B20"/>
      <c r="C20" s="318" t="s">
        <v>343</v>
      </c>
      <c r="D20" s="321" t="s">
        <v>402</v>
      </c>
      <c r="E20" s="228" t="s">
        <v>368</v>
      </c>
      <c r="F20" s="42"/>
      <c r="G20" s="77" t="s">
        <v>141</v>
      </c>
      <c r="H20" s="77"/>
      <c r="I20" s="77"/>
      <c r="J20" s="324" t="s">
        <v>95</v>
      </c>
      <c r="K20" s="321" t="s">
        <v>366</v>
      </c>
      <c r="L20" s="327" t="s">
        <v>370</v>
      </c>
      <c r="M20" s="310" t="s">
        <v>15</v>
      </c>
      <c r="N20" s="29"/>
      <c r="O20" s="333" t="s">
        <v>371</v>
      </c>
      <c r="P20" s="336" t="s">
        <v>102</v>
      </c>
      <c r="Q20" s="292">
        <v>4</v>
      </c>
      <c r="R20" s="381" t="s">
        <v>171</v>
      </c>
      <c r="S20" s="304" t="s">
        <v>88</v>
      </c>
      <c r="T20" s="289">
        <v>4</v>
      </c>
      <c r="U20" s="301" t="str">
        <f>IF(Q20+T20=0," ",IF(OR(AND(Q20=1,T20=1),AND(Q20=1,T20=2),AND(Q20=2,T20=2),AND(Q20=2,T20=1),AND(Q20=3,T20=1)),"Bajo",IF(OR(AND(Q20=1,T20=3),AND(Q20=2,T20=3),AND(Q20=3,T20=2),AND(Q20=4,T20=1)),"Moderado",IF(OR(AND(Q20=1,T20=4),AND(Q20=2,T20=4),AND(Q20=3,T20=3),AND(Q20=4,T20=2),AND(Q20=4,T20=3),AND(Q20=5,T20=1),AND(Q20=5,T20=2)),"Alto",IF(OR(AND(Q20=2,T20=5),AND(Q20=3,T20=5),AND(Q20=3,T20=4),AND(Q20=4,T20=4),AND(Q20=4,T20=5),AND(Q20=5,T20=3),AND(Q20=5,T20=4),AND(Q20=1,T20=5),AND(Q20=5,T20=5)),"Extremo","")))))</f>
        <v>Extremo</v>
      </c>
      <c r="V20" s="163" t="s">
        <v>372</v>
      </c>
      <c r="W20" s="44" t="s">
        <v>6</v>
      </c>
      <c r="X20" s="45">
        <v>15</v>
      </c>
      <c r="Y20" s="45">
        <v>15</v>
      </c>
      <c r="Z20" s="45">
        <v>15</v>
      </c>
      <c r="AA20" s="45">
        <v>15</v>
      </c>
      <c r="AB20" s="45">
        <v>15</v>
      </c>
      <c r="AC20" s="45">
        <v>15</v>
      </c>
      <c r="AD20" s="45">
        <v>10</v>
      </c>
      <c r="AE20" s="30">
        <f t="shared" si="0"/>
        <v>100</v>
      </c>
      <c r="AF20" s="30" t="s">
        <v>254</v>
      </c>
      <c r="AG20" s="30" t="s">
        <v>254</v>
      </c>
      <c r="AH20" s="30">
        <v>100</v>
      </c>
      <c r="AI20" s="295">
        <f>AVERAGE(AH20:AH22)</f>
        <v>100</v>
      </c>
      <c r="AJ20" s="295" t="s">
        <v>254</v>
      </c>
      <c r="AK20" s="298" t="s">
        <v>114</v>
      </c>
      <c r="AL20" s="298" t="s">
        <v>117</v>
      </c>
      <c r="AM20" s="292" t="s">
        <v>89</v>
      </c>
      <c r="AN20" s="292">
        <v>2</v>
      </c>
      <c r="AO20" s="292" t="s">
        <v>103</v>
      </c>
      <c r="AP20" s="292">
        <v>3</v>
      </c>
      <c r="AQ20" s="286" t="str">
        <f t="shared" ref="AQ20" si="1">IF(AN20+AP20=0," ",IF(OR(AND(AN20=1,AP20=1),AND(AN20=1,AP20=2),AND(AN20=2,AP20=2),AND(AN20=2,AP20=1),AND(AN20=3,AP20=1)),"Bajo",IF(OR(AND(AN20=1,AP20=3),AND(AN20=2,AP20=3),AND(AN20=3,AP20=2),AND(AN20=4,AP20=1)),"Moderado",IF(OR(AND(AN20=1,AP20=4),AND(AN20=2,AP20=4),AND(AN20=3,AP20=3),AND(AN20=4,AP20=2),AND(AN20=4,AP20=3),AND(AN20=5,AP20=1),AND(AN20=5,AP20=2)),"Alto",IF(OR(AND(AN20=2,AP20=5),AND(AN20=1,AP20=5),AND(AN20=3,AP20=5),AND(AN20=3,AP20=4),AND(AN20=4,AP20=4),AND(AN20=4,AP20=5),AND(AN20=5,AP20=3),AND(AN20=5,AP20=4),AND(AN20=5,AP20=5)),"Extremo","")))))</f>
        <v>Moderado</v>
      </c>
      <c r="AR20" s="283" t="s">
        <v>374</v>
      </c>
      <c r="AS20" s="283" t="s">
        <v>119</v>
      </c>
      <c r="AT20" s="133">
        <v>43739</v>
      </c>
      <c r="AU20" s="57">
        <v>44012</v>
      </c>
      <c r="AV20" s="43" t="s">
        <v>375</v>
      </c>
      <c r="AW20" s="43" t="s">
        <v>378</v>
      </c>
      <c r="AX20" s="54" t="s">
        <v>379</v>
      </c>
      <c r="AY20" s="54" t="s">
        <v>382</v>
      </c>
      <c r="AZ20" s="54" t="s">
        <v>383</v>
      </c>
      <c r="BA20" s="64" t="s">
        <v>384</v>
      </c>
      <c r="BB20" s="68">
        <v>43891</v>
      </c>
      <c r="BC20" s="43" t="s">
        <v>394</v>
      </c>
      <c r="BD20" s="55" t="s">
        <v>378</v>
      </c>
      <c r="BE20" s="62" t="s">
        <v>384</v>
      </c>
      <c r="BF20"/>
      <c r="BG20"/>
      <c r="BH20"/>
      <c r="BI20" s="269" t="s">
        <v>444</v>
      </c>
      <c r="BJ20" s="259">
        <v>43948</v>
      </c>
      <c r="BK20" s="182" t="s">
        <v>438</v>
      </c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s="24" customFormat="1" ht="43.5" customHeight="1" thickBot="1" x14ac:dyDescent="0.3">
      <c r="A21"/>
      <c r="B21"/>
      <c r="C21" s="319"/>
      <c r="D21" s="322"/>
      <c r="E21" s="155" t="s">
        <v>369</v>
      </c>
      <c r="F21" s="32"/>
      <c r="G21" s="77" t="s">
        <v>139</v>
      </c>
      <c r="H21" s="77" t="s">
        <v>151</v>
      </c>
      <c r="I21" s="32"/>
      <c r="J21" s="325"/>
      <c r="K21" s="322"/>
      <c r="L21" s="328"/>
      <c r="M21" s="311"/>
      <c r="O21" s="334"/>
      <c r="P21" s="337"/>
      <c r="Q21" s="293"/>
      <c r="R21" s="382"/>
      <c r="S21" s="305"/>
      <c r="T21" s="290"/>
      <c r="U21" s="302"/>
      <c r="V21" s="163" t="s">
        <v>373</v>
      </c>
      <c r="W21" s="21" t="s">
        <v>6</v>
      </c>
      <c r="X21" s="33">
        <v>15</v>
      </c>
      <c r="Y21" s="33">
        <v>15</v>
      </c>
      <c r="Z21" s="33">
        <v>15</v>
      </c>
      <c r="AA21" s="33">
        <v>15</v>
      </c>
      <c r="AB21" s="33">
        <v>15</v>
      </c>
      <c r="AC21" s="33">
        <v>15</v>
      </c>
      <c r="AD21" s="33">
        <v>10</v>
      </c>
      <c r="AE21" s="30">
        <f t="shared" si="0"/>
        <v>100</v>
      </c>
      <c r="AF21" s="30" t="s">
        <v>254</v>
      </c>
      <c r="AG21" s="30" t="s">
        <v>254</v>
      </c>
      <c r="AH21" s="30">
        <v>100</v>
      </c>
      <c r="AI21" s="296"/>
      <c r="AJ21" s="296"/>
      <c r="AK21" s="299"/>
      <c r="AL21" s="299"/>
      <c r="AM21" s="293"/>
      <c r="AN21" s="293"/>
      <c r="AO21" s="293"/>
      <c r="AP21" s="293"/>
      <c r="AQ21" s="287"/>
      <c r="AR21" s="284"/>
      <c r="AS21" s="284"/>
      <c r="AT21" s="133">
        <v>43739</v>
      </c>
      <c r="AU21" s="57">
        <v>44012</v>
      </c>
      <c r="AV21" s="38" t="s">
        <v>376</v>
      </c>
      <c r="AW21" s="43" t="s">
        <v>378</v>
      </c>
      <c r="AX21" s="54" t="s">
        <v>380</v>
      </c>
      <c r="AY21" s="39" t="s">
        <v>382</v>
      </c>
      <c r="AZ21" s="39" t="s">
        <v>383</v>
      </c>
      <c r="BA21" s="62" t="s">
        <v>384</v>
      </c>
      <c r="BB21" s="67">
        <v>43830</v>
      </c>
      <c r="BC21" s="38" t="s">
        <v>385</v>
      </c>
      <c r="BD21" s="55" t="s">
        <v>378</v>
      </c>
      <c r="BE21" s="62" t="s">
        <v>384</v>
      </c>
      <c r="BF21"/>
      <c r="BG21"/>
      <c r="BH21"/>
      <c r="BI21" s="269" t="s">
        <v>443</v>
      </c>
      <c r="BJ21" s="259">
        <v>43948</v>
      </c>
      <c r="BK21" s="182" t="s">
        <v>438</v>
      </c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</row>
    <row r="22" spans="1:711" s="24" customFormat="1" ht="87.75" customHeight="1" thickBot="1" x14ac:dyDescent="0.3">
      <c r="A22"/>
      <c r="B22"/>
      <c r="C22" s="320"/>
      <c r="D22" s="323"/>
      <c r="E22" s="46"/>
      <c r="F22" s="47"/>
      <c r="G22" s="47"/>
      <c r="H22" s="47"/>
      <c r="I22" s="47"/>
      <c r="J22" s="326"/>
      <c r="K22" s="323"/>
      <c r="L22" s="329"/>
      <c r="M22" s="312"/>
      <c r="N22" s="79"/>
      <c r="O22" s="335"/>
      <c r="P22" s="338"/>
      <c r="Q22" s="294"/>
      <c r="R22" s="383"/>
      <c r="S22" s="306"/>
      <c r="T22" s="291"/>
      <c r="U22" s="303"/>
      <c r="V22" s="163"/>
      <c r="W22" s="49"/>
      <c r="X22" s="50"/>
      <c r="Y22" s="50"/>
      <c r="Z22" s="50"/>
      <c r="AA22" s="50"/>
      <c r="AB22" s="50"/>
      <c r="AC22" s="50"/>
      <c r="AD22" s="50"/>
      <c r="AE22" s="70">
        <f t="shared" si="0"/>
        <v>0</v>
      </c>
      <c r="AF22" s="70"/>
      <c r="AG22" s="70"/>
      <c r="AH22" s="70"/>
      <c r="AI22" s="297"/>
      <c r="AJ22" s="297"/>
      <c r="AK22" s="300"/>
      <c r="AL22" s="300"/>
      <c r="AM22" s="294"/>
      <c r="AN22" s="294"/>
      <c r="AO22" s="294"/>
      <c r="AP22" s="294"/>
      <c r="AQ22" s="288"/>
      <c r="AR22" s="285"/>
      <c r="AS22" s="285"/>
      <c r="AT22" s="133">
        <v>43739</v>
      </c>
      <c r="AU22" s="57">
        <v>44012</v>
      </c>
      <c r="AV22" s="48" t="s">
        <v>377</v>
      </c>
      <c r="AW22" s="43" t="s">
        <v>378</v>
      </c>
      <c r="AX22" s="48" t="s">
        <v>381</v>
      </c>
      <c r="AY22" s="48" t="s">
        <v>382</v>
      </c>
      <c r="AZ22" s="48" t="s">
        <v>383</v>
      </c>
      <c r="BA22" s="53" t="s">
        <v>384</v>
      </c>
      <c r="BB22" s="68">
        <v>43952</v>
      </c>
      <c r="BC22" s="43" t="s">
        <v>395</v>
      </c>
      <c r="BD22" s="55" t="s">
        <v>378</v>
      </c>
      <c r="BE22" s="62" t="s">
        <v>384</v>
      </c>
      <c r="BF22"/>
      <c r="BG22"/>
      <c r="BH22"/>
      <c r="BI22" s="269" t="s">
        <v>445</v>
      </c>
      <c r="BJ22" s="259">
        <v>43948</v>
      </c>
      <c r="BK22" s="182" t="s">
        <v>438</v>
      </c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</row>
    <row r="23" spans="1:711" s="24" customFormat="1" ht="117.75" customHeight="1" thickBot="1" x14ac:dyDescent="0.3">
      <c r="A23"/>
      <c r="B23"/>
      <c r="C23" s="318" t="s">
        <v>343</v>
      </c>
      <c r="D23" s="321" t="s">
        <v>402</v>
      </c>
      <c r="E23" s="155" t="s">
        <v>386</v>
      </c>
      <c r="F23" s="42"/>
      <c r="G23" s="77" t="s">
        <v>139</v>
      </c>
      <c r="H23" s="77" t="s">
        <v>151</v>
      </c>
      <c r="I23" s="77"/>
      <c r="J23" s="324" t="s">
        <v>284</v>
      </c>
      <c r="K23" s="321" t="s">
        <v>367</v>
      </c>
      <c r="L23" s="330" t="s">
        <v>388</v>
      </c>
      <c r="M23" s="307"/>
      <c r="N23" s="29"/>
      <c r="O23" s="333" t="s">
        <v>389</v>
      </c>
      <c r="P23" s="336" t="s">
        <v>87</v>
      </c>
      <c r="Q23" s="292">
        <v>3</v>
      </c>
      <c r="R23" s="339" t="s">
        <v>160</v>
      </c>
      <c r="S23" s="304" t="s">
        <v>88</v>
      </c>
      <c r="T23" s="289">
        <v>4</v>
      </c>
      <c r="U23" s="301" t="str">
        <f>IF(Q23+T23=0," ",IF(OR(AND(Q23=1,T23=1),AND(Q23=1,T23=2),AND(Q23=2,T23=2),AND(Q23=2,T23=1),AND(Q23=3,T23=1)),"Bajo",IF(OR(AND(Q23=1,T23=3),AND(Q23=2,T23=3),AND(Q23=3,T23=2),AND(Q23=4,T23=1)),"Moderado",IF(OR(AND(Q23=1,T23=4),AND(Q23=2,T23=4),AND(Q23=3,T23=3),AND(Q23=4,T23=2),AND(Q23=4,T23=3),AND(Q23=5,T23=1),AND(Q23=5,T23=2)),"Alto",IF(OR(AND(Q23=2,T23=5),AND(Q23=3,T23=5),AND(Q23=3,T23=4),AND(Q23=4,T23=4),AND(Q23=4,T23=5),AND(Q23=5,T23=3),AND(Q23=5,T23=4),AND(Q23=1,T23=5),AND(Q23=5,T23=5)),"Extremo","")))))</f>
        <v>Extremo</v>
      </c>
      <c r="V23" s="73" t="s">
        <v>390</v>
      </c>
      <c r="W23" s="44" t="s">
        <v>6</v>
      </c>
      <c r="X23" s="33">
        <v>15</v>
      </c>
      <c r="Y23" s="33">
        <v>15</v>
      </c>
      <c r="Z23" s="33">
        <v>15</v>
      </c>
      <c r="AA23" s="33">
        <v>15</v>
      </c>
      <c r="AB23" s="33">
        <v>15</v>
      </c>
      <c r="AC23" s="33">
        <v>15</v>
      </c>
      <c r="AD23" s="33">
        <v>10</v>
      </c>
      <c r="AE23" s="30">
        <f t="shared" si="0"/>
        <v>100</v>
      </c>
      <c r="AF23" s="30" t="s">
        <v>254</v>
      </c>
      <c r="AG23" s="30" t="s">
        <v>254</v>
      </c>
      <c r="AH23" s="30">
        <v>100</v>
      </c>
      <c r="AI23" s="295">
        <f>AVERAGE(AH23:AH27)</f>
        <v>100</v>
      </c>
      <c r="AJ23" s="295" t="s">
        <v>255</v>
      </c>
      <c r="AK23" s="298" t="s">
        <v>114</v>
      </c>
      <c r="AL23" s="298" t="s">
        <v>117</v>
      </c>
      <c r="AM23" s="292" t="s">
        <v>89</v>
      </c>
      <c r="AN23" s="292">
        <v>2</v>
      </c>
      <c r="AO23" s="292" t="s">
        <v>103</v>
      </c>
      <c r="AP23" s="292">
        <v>3</v>
      </c>
      <c r="AQ23" s="286" t="str">
        <f>IF(AN23+AP23=0," ",IF(OR(AND(AN23=1,AP23=1),AND(AN23=1,AP23=2),AND(AN23=2,AP23=2),AND(AN23=2,AP23=1),AND(AN23=3,AP23=1)),"Bajo",IF(OR(AND(AN23=1,AP23=3),AND(AN23=2,AP23=3),AND(AN23=3,AP23=2),AND(AN23=4,AP23=1)),"Moderado",IF(OR(AND(AN23=1,AP23=4),AND(AN23=2,AP23=4),AND(AN23=3,AP23=3),AND(AN23=4,AP23=2),AND(AN23=4,AP23=3),AND(AN23=5,AP23=1),AND(AN23=5,AP23=2)),"Alto",IF(OR(AND(AN23=2,AP23=5),AND(AN23=1,AP23=5),AND(AN23=3,AP23=5),AND(AN23=3,AP23=4),AND(AN23=4,AP23=4),AND(AN23=4,AP23=5),AND(AN23=5,AP23=3),AND(AN23=5,AP23=4),AND(AN23=5,AP23=5)),"Extremo","")))))</f>
        <v>Moderado</v>
      </c>
      <c r="AR23" s="283" t="s">
        <v>392</v>
      </c>
      <c r="AS23" s="283" t="s">
        <v>119</v>
      </c>
      <c r="AT23" s="133">
        <v>43739</v>
      </c>
      <c r="AU23" s="57">
        <v>44012</v>
      </c>
      <c r="AV23" s="43" t="s">
        <v>393</v>
      </c>
      <c r="AW23" s="43" t="s">
        <v>378</v>
      </c>
      <c r="AX23" s="48" t="s">
        <v>396</v>
      </c>
      <c r="AY23" s="48" t="s">
        <v>397</v>
      </c>
      <c r="AZ23" s="48" t="s">
        <v>398</v>
      </c>
      <c r="BA23" s="53" t="s">
        <v>399</v>
      </c>
      <c r="BB23" s="67">
        <v>43830</v>
      </c>
      <c r="BC23" s="38" t="s">
        <v>400</v>
      </c>
      <c r="BD23" s="55" t="s">
        <v>378</v>
      </c>
      <c r="BE23" s="62" t="s">
        <v>401</v>
      </c>
      <c r="BF23"/>
      <c r="BG23"/>
      <c r="BH23"/>
      <c r="BI23" s="269" t="s">
        <v>446</v>
      </c>
      <c r="BJ23" s="259">
        <v>43948</v>
      </c>
      <c r="BK23" s="182" t="s">
        <v>438</v>
      </c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</row>
    <row r="24" spans="1:711" s="24" customFormat="1" ht="80.25" customHeight="1" thickBot="1" x14ac:dyDescent="0.3">
      <c r="A24"/>
      <c r="B24"/>
      <c r="C24" s="319"/>
      <c r="D24" s="322"/>
      <c r="E24" s="155" t="s">
        <v>387</v>
      </c>
      <c r="F24" s="77"/>
      <c r="G24" s="77" t="s">
        <v>137</v>
      </c>
      <c r="H24" s="77"/>
      <c r="I24" s="77"/>
      <c r="J24" s="325"/>
      <c r="K24" s="322"/>
      <c r="L24" s="331"/>
      <c r="M24" s="308"/>
      <c r="N24" s="82"/>
      <c r="O24" s="334"/>
      <c r="P24" s="337"/>
      <c r="Q24" s="293"/>
      <c r="R24" s="340"/>
      <c r="S24" s="305"/>
      <c r="T24" s="290"/>
      <c r="U24" s="302"/>
      <c r="V24" s="155" t="s">
        <v>391</v>
      </c>
      <c r="W24" s="28" t="s">
        <v>6</v>
      </c>
      <c r="X24" s="33">
        <v>15</v>
      </c>
      <c r="Y24" s="33">
        <v>15</v>
      </c>
      <c r="Z24" s="33">
        <v>15</v>
      </c>
      <c r="AA24" s="33">
        <v>15</v>
      </c>
      <c r="AB24" s="33">
        <v>15</v>
      </c>
      <c r="AC24" s="33">
        <v>15</v>
      </c>
      <c r="AD24" s="33">
        <v>10</v>
      </c>
      <c r="AE24" s="168">
        <f t="shared" si="0"/>
        <v>100</v>
      </c>
      <c r="AF24" s="30" t="s">
        <v>254</v>
      </c>
      <c r="AG24" s="30" t="s">
        <v>254</v>
      </c>
      <c r="AH24" s="30">
        <v>100</v>
      </c>
      <c r="AI24" s="296"/>
      <c r="AJ24" s="296"/>
      <c r="AK24" s="299"/>
      <c r="AL24" s="299"/>
      <c r="AM24" s="293"/>
      <c r="AN24" s="293"/>
      <c r="AO24" s="293"/>
      <c r="AP24" s="293"/>
      <c r="AQ24" s="287"/>
      <c r="AR24" s="284"/>
      <c r="AS24" s="284"/>
      <c r="AT24" s="133">
        <v>43739</v>
      </c>
      <c r="AU24" s="57">
        <v>44012</v>
      </c>
      <c r="AV24" s="43" t="s">
        <v>440</v>
      </c>
      <c r="AW24" s="43" t="s">
        <v>378</v>
      </c>
      <c r="AX24" s="48" t="s">
        <v>441</v>
      </c>
      <c r="AY24" s="54"/>
      <c r="AZ24" s="54"/>
      <c r="BA24" s="53" t="s">
        <v>399</v>
      </c>
      <c r="BB24" s="68">
        <v>43891</v>
      </c>
      <c r="BC24" s="43" t="s">
        <v>394</v>
      </c>
      <c r="BD24" s="55" t="s">
        <v>378</v>
      </c>
      <c r="BE24" s="62" t="s">
        <v>384</v>
      </c>
      <c r="BF24"/>
      <c r="BG24"/>
      <c r="BH24"/>
      <c r="BI24" s="269" t="s">
        <v>447</v>
      </c>
      <c r="BJ24" s="259">
        <v>43948</v>
      </c>
      <c r="BK24" s="182" t="s">
        <v>438</v>
      </c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</row>
    <row r="25" spans="1:711" s="24" customFormat="1" ht="43.5" customHeight="1" x14ac:dyDescent="0.25">
      <c r="A25"/>
      <c r="B25"/>
      <c r="C25" s="319"/>
      <c r="D25" s="322"/>
      <c r="E25" s="155"/>
      <c r="F25" s="77"/>
      <c r="G25" s="77"/>
      <c r="H25" s="77"/>
      <c r="I25" s="77"/>
      <c r="J25" s="325"/>
      <c r="K25" s="322"/>
      <c r="L25" s="331"/>
      <c r="M25" s="308"/>
      <c r="N25" s="82"/>
      <c r="O25" s="334"/>
      <c r="P25" s="337"/>
      <c r="Q25" s="293"/>
      <c r="R25" s="340"/>
      <c r="S25" s="305"/>
      <c r="T25" s="290"/>
      <c r="U25" s="302"/>
      <c r="V25" s="155"/>
      <c r="W25" s="28"/>
      <c r="X25" s="29"/>
      <c r="Y25" s="29"/>
      <c r="Z25" s="29"/>
      <c r="AA25" s="29"/>
      <c r="AB25" s="29"/>
      <c r="AC25" s="29"/>
      <c r="AD25" s="29"/>
      <c r="AE25" s="168">
        <f t="shared" si="0"/>
        <v>0</v>
      </c>
      <c r="AF25" s="30"/>
      <c r="AG25" s="30"/>
      <c r="AH25" s="30"/>
      <c r="AI25" s="296"/>
      <c r="AJ25" s="296"/>
      <c r="AK25" s="299"/>
      <c r="AL25" s="299"/>
      <c r="AM25" s="293"/>
      <c r="AN25" s="293"/>
      <c r="AO25" s="293"/>
      <c r="AP25" s="293"/>
      <c r="AQ25" s="287"/>
      <c r="AR25" s="284"/>
      <c r="AS25" s="284"/>
      <c r="AT25" s="133"/>
      <c r="AU25" s="57"/>
      <c r="AV25" s="38"/>
      <c r="AW25" s="43"/>
      <c r="AX25" s="54"/>
      <c r="AY25" s="39"/>
      <c r="AZ25" s="39"/>
      <c r="BA25" s="62"/>
      <c r="BB25" s="67">
        <v>43830</v>
      </c>
      <c r="BC25" s="38" t="s">
        <v>385</v>
      </c>
      <c r="BD25" s="55" t="s">
        <v>378</v>
      </c>
      <c r="BE25" s="62" t="s">
        <v>384</v>
      </c>
      <c r="BF25"/>
      <c r="BG25"/>
      <c r="BH25"/>
      <c r="BI25" s="260"/>
      <c r="BJ25" s="259"/>
      <c r="BK25" s="182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</row>
    <row r="26" spans="1:711" s="24" customFormat="1" ht="43.5" customHeight="1" x14ac:dyDescent="0.25">
      <c r="A26"/>
      <c r="B26"/>
      <c r="C26" s="319"/>
      <c r="D26" s="322"/>
      <c r="E26" s="155"/>
      <c r="F26" s="77"/>
      <c r="G26" s="77"/>
      <c r="H26" s="77"/>
      <c r="I26" s="77"/>
      <c r="J26" s="325"/>
      <c r="K26" s="322"/>
      <c r="L26" s="331"/>
      <c r="M26" s="308"/>
      <c r="N26" s="82"/>
      <c r="O26" s="334"/>
      <c r="P26" s="337"/>
      <c r="Q26" s="293"/>
      <c r="R26" s="340"/>
      <c r="S26" s="305"/>
      <c r="T26" s="290"/>
      <c r="U26" s="302"/>
      <c r="V26" s="155"/>
      <c r="W26" s="28"/>
      <c r="X26" s="29"/>
      <c r="Y26" s="29"/>
      <c r="Z26" s="29"/>
      <c r="AA26" s="29"/>
      <c r="AB26" s="29"/>
      <c r="AC26" s="29"/>
      <c r="AD26" s="29"/>
      <c r="AE26" s="168">
        <f t="shared" si="0"/>
        <v>0</v>
      </c>
      <c r="AF26" s="30"/>
      <c r="AG26" s="30"/>
      <c r="AH26" s="30"/>
      <c r="AI26" s="296"/>
      <c r="AJ26" s="296"/>
      <c r="AK26" s="299"/>
      <c r="AL26" s="299"/>
      <c r="AM26" s="293"/>
      <c r="AN26" s="293"/>
      <c r="AO26" s="293"/>
      <c r="AP26" s="293"/>
      <c r="AQ26" s="287"/>
      <c r="AR26" s="284"/>
      <c r="AS26" s="284"/>
      <c r="AT26" s="150"/>
      <c r="AU26" s="151"/>
      <c r="AV26" s="160"/>
      <c r="AW26" s="160"/>
      <c r="AX26" s="161"/>
      <c r="AY26" s="161"/>
      <c r="AZ26" s="161"/>
      <c r="BA26" s="153"/>
      <c r="BB26" s="154"/>
      <c r="BC26" s="160"/>
      <c r="BD26" s="152"/>
      <c r="BE26" s="153"/>
      <c r="BF26"/>
      <c r="BG26"/>
      <c r="BH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</row>
    <row r="27" spans="1:711" s="24" customFormat="1" ht="43.5" customHeight="1" thickBot="1" x14ac:dyDescent="0.3">
      <c r="A27"/>
      <c r="B27"/>
      <c r="C27" s="320"/>
      <c r="D27" s="323"/>
      <c r="E27" s="46"/>
      <c r="F27" s="47"/>
      <c r="G27" s="47"/>
      <c r="H27" s="47"/>
      <c r="I27" s="47"/>
      <c r="J27" s="326"/>
      <c r="K27" s="323"/>
      <c r="L27" s="332"/>
      <c r="M27" s="309"/>
      <c r="N27" s="79"/>
      <c r="O27" s="335"/>
      <c r="P27" s="338"/>
      <c r="Q27" s="294"/>
      <c r="R27" s="341"/>
      <c r="S27" s="306"/>
      <c r="T27" s="291"/>
      <c r="U27" s="303"/>
      <c r="V27" s="162"/>
      <c r="W27" s="49"/>
      <c r="X27" s="50"/>
      <c r="Y27" s="50"/>
      <c r="Z27" s="50"/>
      <c r="AA27" s="50"/>
      <c r="AB27" s="50"/>
      <c r="AC27" s="50"/>
      <c r="AD27" s="50"/>
      <c r="AE27" s="70">
        <f t="shared" si="0"/>
        <v>0</v>
      </c>
      <c r="AF27" s="70"/>
      <c r="AG27" s="70"/>
      <c r="AH27" s="70"/>
      <c r="AI27" s="297"/>
      <c r="AJ27" s="297"/>
      <c r="AK27" s="300"/>
      <c r="AL27" s="300"/>
      <c r="AM27" s="294"/>
      <c r="AN27" s="294"/>
      <c r="AO27" s="294"/>
      <c r="AP27" s="294"/>
      <c r="AQ27" s="288"/>
      <c r="AR27" s="285"/>
      <c r="AS27" s="285"/>
      <c r="AT27" s="139"/>
      <c r="AU27" s="51"/>
      <c r="AV27" s="48"/>
      <c r="AW27" s="48"/>
      <c r="AX27" s="48"/>
      <c r="AY27" s="48"/>
      <c r="AZ27" s="48"/>
      <c r="BA27" s="53"/>
      <c r="BB27" s="69"/>
      <c r="BC27" s="48"/>
      <c r="BD27" s="52"/>
      <c r="BE27" s="53"/>
      <c r="BF27"/>
      <c r="BG27"/>
      <c r="BH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</row>
    <row r="28" spans="1:711" x14ac:dyDescent="0.25">
      <c r="AM28" s="13"/>
      <c r="AO28" s="13"/>
      <c r="AR28" s="13"/>
      <c r="AS28" s="13"/>
      <c r="AT28" s="25"/>
      <c r="AU28" s="25"/>
    </row>
    <row r="29" spans="1:711" x14ac:dyDescent="0.25">
      <c r="C29" s="257" t="s">
        <v>427</v>
      </c>
      <c r="D29" s="422" t="s">
        <v>431</v>
      </c>
      <c r="E29" s="423"/>
    </row>
    <row r="30" spans="1:711" ht="15" customHeight="1" x14ac:dyDescent="0.25">
      <c r="C30" s="257" t="s">
        <v>428</v>
      </c>
      <c r="D30" s="424" t="s">
        <v>450</v>
      </c>
      <c r="E30" s="424"/>
    </row>
    <row r="31" spans="1:711" ht="26.25" x14ac:dyDescent="0.25">
      <c r="C31" s="257" t="s">
        <v>429</v>
      </c>
      <c r="D31" s="425" t="s">
        <v>430</v>
      </c>
      <c r="E31" s="426"/>
    </row>
  </sheetData>
  <dataConsolidate/>
  <mergeCells count="117">
    <mergeCell ref="AE13:AE14"/>
    <mergeCell ref="BI11:BK12"/>
    <mergeCell ref="BI13:BK13"/>
    <mergeCell ref="BB5:BE7"/>
    <mergeCell ref="BB8:BE10"/>
    <mergeCell ref="D29:E29"/>
    <mergeCell ref="D30:E30"/>
    <mergeCell ref="D31:E31"/>
    <mergeCell ref="AK13:AL13"/>
    <mergeCell ref="AM13:AQ13"/>
    <mergeCell ref="AO15:AO19"/>
    <mergeCell ref="AP15:AP19"/>
    <mergeCell ref="U15:U19"/>
    <mergeCell ref="AI15:AI19"/>
    <mergeCell ref="AJ15:AJ19"/>
    <mergeCell ref="AK15:AK19"/>
    <mergeCell ref="AL15:AL19"/>
    <mergeCell ref="AF13:AF14"/>
    <mergeCell ref="AG13:AG14"/>
    <mergeCell ref="AH13:AH14"/>
    <mergeCell ref="AM15:AM19"/>
    <mergeCell ref="AN15:AN19"/>
    <mergeCell ref="O20:O22"/>
    <mergeCell ref="P20:P22"/>
    <mergeCell ref="V12:AQ12"/>
    <mergeCell ref="R20:R22"/>
    <mergeCell ref="S20:S22"/>
    <mergeCell ref="AT13:BA13"/>
    <mergeCell ref="T15:T19"/>
    <mergeCell ref="C15:C19"/>
    <mergeCell ref="D15:D19"/>
    <mergeCell ref="J15:J19"/>
    <mergeCell ref="K15:K19"/>
    <mergeCell ref="L15:L19"/>
    <mergeCell ref="M15:M19"/>
    <mergeCell ref="O15:O19"/>
    <mergeCell ref="P15:P19"/>
    <mergeCell ref="Q15:Q19"/>
    <mergeCell ref="R15:R19"/>
    <mergeCell ref="S15:S19"/>
    <mergeCell ref="AS15:AS19"/>
    <mergeCell ref="AR15:AR19"/>
    <mergeCell ref="AQ15:AQ19"/>
    <mergeCell ref="K12:K14"/>
    <mergeCell ref="F13:F14"/>
    <mergeCell ref="G13:G14"/>
    <mergeCell ref="H13:H14"/>
    <mergeCell ref="W13:W14"/>
    <mergeCell ref="AI23:AI27"/>
    <mergeCell ref="AI13:AI14"/>
    <mergeCell ref="AJ13:AJ14"/>
    <mergeCell ref="BD1:BE1"/>
    <mergeCell ref="BD2:BD3"/>
    <mergeCell ref="BE2:BE3"/>
    <mergeCell ref="BD4:BE4"/>
    <mergeCell ref="C11:O11"/>
    <mergeCell ref="P11:AQ11"/>
    <mergeCell ref="AR11:AR14"/>
    <mergeCell ref="AS11:AS14"/>
    <mergeCell ref="AT11:BE12"/>
    <mergeCell ref="C12:C14"/>
    <mergeCell ref="D12:D14"/>
    <mergeCell ref="E12:E14"/>
    <mergeCell ref="F12:H12"/>
    <mergeCell ref="I12:I14"/>
    <mergeCell ref="J12:J14"/>
    <mergeCell ref="BB13:BE13"/>
    <mergeCell ref="L12:L14"/>
    <mergeCell ref="M12:M14"/>
    <mergeCell ref="N12:N14"/>
    <mergeCell ref="O12:O14"/>
    <mergeCell ref="P12:U12"/>
    <mergeCell ref="S23:S27"/>
    <mergeCell ref="M23:M27"/>
    <mergeCell ref="M20:M22"/>
    <mergeCell ref="P13:U13"/>
    <mergeCell ref="V13:V14"/>
    <mergeCell ref="C20:C22"/>
    <mergeCell ref="D20:D22"/>
    <mergeCell ref="J20:J22"/>
    <mergeCell ref="K20:K22"/>
    <mergeCell ref="L20:L22"/>
    <mergeCell ref="U23:U27"/>
    <mergeCell ref="Q20:Q22"/>
    <mergeCell ref="C23:C27"/>
    <mergeCell ref="D23:D27"/>
    <mergeCell ref="J23:J27"/>
    <mergeCell ref="K23:K27"/>
    <mergeCell ref="L23:L27"/>
    <mergeCell ref="O23:O27"/>
    <mergeCell ref="P23:P27"/>
    <mergeCell ref="Q23:Q27"/>
    <mergeCell ref="R23:R27"/>
    <mergeCell ref="AS23:AS27"/>
    <mergeCell ref="AQ20:AQ22"/>
    <mergeCell ref="AR20:AR22"/>
    <mergeCell ref="AS20:AS22"/>
    <mergeCell ref="T23:T27"/>
    <mergeCell ref="AO23:AO27"/>
    <mergeCell ref="AP23:AP27"/>
    <mergeCell ref="AQ23:AQ27"/>
    <mergeCell ref="AR23:AR27"/>
    <mergeCell ref="AJ23:AJ27"/>
    <mergeCell ref="AK23:AK27"/>
    <mergeCell ref="AL23:AL27"/>
    <mergeCell ref="AM23:AM27"/>
    <mergeCell ref="AN23:AN27"/>
    <mergeCell ref="AN20:AN22"/>
    <mergeCell ref="AO20:AO22"/>
    <mergeCell ref="AP20:AP22"/>
    <mergeCell ref="AL20:AL22"/>
    <mergeCell ref="AM20:AM22"/>
    <mergeCell ref="T20:T22"/>
    <mergeCell ref="U20:U22"/>
    <mergeCell ref="AI20:AI22"/>
    <mergeCell ref="AJ20:AJ22"/>
    <mergeCell ref="AK20:AK22"/>
  </mergeCells>
  <conditionalFormatting sqref="AS15 AR27">
    <cfRule type="containsBlanks" dxfId="106" priority="158">
      <formula>LEN(TRIM(AR15))=0</formula>
    </cfRule>
    <cfRule type="containsText" dxfId="105" priority="159" operator="containsText" text="extrema">
      <formula>NOT(ISERROR(SEARCH("extrema",AR15)))</formula>
    </cfRule>
    <cfRule type="containsText" dxfId="104" priority="160" operator="containsText" text="alta">
      <formula>NOT(ISERROR(SEARCH("alta",AR15)))</formula>
    </cfRule>
    <cfRule type="containsText" dxfId="103" priority="161" operator="containsText" text="moderada">
      <formula>NOT(ISERROR(SEARCH("moderada",AR15)))</formula>
    </cfRule>
    <cfRule type="containsText" dxfId="102" priority="162" operator="containsText" text="baja">
      <formula>NOT(ISERROR(SEARCH("baja",AR15)))</formula>
    </cfRule>
  </conditionalFormatting>
  <conditionalFormatting sqref="U15">
    <cfRule type="containsBlanks" dxfId="101" priority="156">
      <formula>LEN(TRIM(U15))=0</formula>
    </cfRule>
    <cfRule type="containsText" dxfId="100" priority="157" operator="containsText" text="alto">
      <formula>NOT(ISERROR(SEARCH("alto",U15)))</formula>
    </cfRule>
  </conditionalFormatting>
  <conditionalFormatting sqref="AQ15 AQ20">
    <cfRule type="containsBlanks" dxfId="99" priority="148">
      <formula>LEN(TRIM(AQ15))=0</formula>
    </cfRule>
    <cfRule type="containsText" dxfId="98" priority="149" operator="containsText" text="alto">
      <formula>NOT(ISERROR(SEARCH("alto",AQ15)))</formula>
    </cfRule>
  </conditionalFormatting>
  <conditionalFormatting sqref="AR23:AS26">
    <cfRule type="containsBlanks" dxfId="97" priority="38">
      <formula>LEN(TRIM(AR23))=0</formula>
    </cfRule>
    <cfRule type="containsText" dxfId="96" priority="38" operator="containsText" text="extrema">
      <formula>NOT(ISERROR(SEARCH("extrema",AR23)))</formula>
    </cfRule>
    <cfRule type="containsText" dxfId="95" priority="38" operator="containsText" text="alta">
      <formula>NOT(ISERROR(SEARCH("alta",AR23)))</formula>
    </cfRule>
    <cfRule type="containsText" dxfId="94" priority="38" operator="containsText" text="moderada">
      <formula>NOT(ISERROR(SEARCH("moderada",AR23)))</formula>
    </cfRule>
    <cfRule type="containsText" dxfId="93" priority="38" operator="containsText" text="baja">
      <formula>NOT(ISERROR(SEARCH("baja",AR23)))</formula>
    </cfRule>
  </conditionalFormatting>
  <conditionalFormatting sqref="U23:U26">
    <cfRule type="containsBlanks" dxfId="92" priority="36">
      <formula>LEN(TRIM(U23))=0</formula>
    </cfRule>
    <cfRule type="containsText" dxfId="91" priority="36" operator="containsText" text="alto">
      <formula>NOT(ISERROR(SEARCH("alto",U23)))</formula>
    </cfRule>
  </conditionalFormatting>
  <conditionalFormatting sqref="AQ23:AQ26">
    <cfRule type="containsBlanks" dxfId="90" priority="28">
      <formula>LEN(TRIM(AQ23))=0</formula>
    </cfRule>
    <cfRule type="containsText" dxfId="89" priority="28" operator="containsText" text="alto">
      <formula>NOT(ISERROR(SEARCH("alto",AQ23)))</formula>
    </cfRule>
  </conditionalFormatting>
  <conditionalFormatting sqref="AR20:AS20 AR21:AR22">
    <cfRule type="containsBlanks" dxfId="88" priority="17">
      <formula>LEN(TRIM(AR20))=0</formula>
    </cfRule>
    <cfRule type="containsText" dxfId="87" priority="17" operator="containsText" text="extrema">
      <formula>NOT(ISERROR(SEARCH("extrema",AR20)))</formula>
    </cfRule>
    <cfRule type="containsText" dxfId="86" priority="17" operator="containsText" text="alta">
      <formula>NOT(ISERROR(SEARCH("alta",AR20)))</formula>
    </cfRule>
    <cfRule type="containsText" dxfId="85" priority="17" operator="containsText" text="moderada">
      <formula>NOT(ISERROR(SEARCH("moderada",AR20)))</formula>
    </cfRule>
    <cfRule type="containsText" dxfId="84" priority="17" operator="containsText" text="baja">
      <formula>NOT(ISERROR(SEARCH("baja",AR20)))</formula>
    </cfRule>
  </conditionalFormatting>
  <conditionalFormatting sqref="U20">
    <cfRule type="containsBlanks" dxfId="83" priority="15">
      <formula>LEN(TRIM(U20))=0</formula>
    </cfRule>
    <cfRule type="containsText" dxfId="82" priority="15" operator="containsText" text="alto">
      <formula>NOT(ISERROR(SEARCH("alto",U20)))</formula>
    </cfRule>
  </conditionalFormatting>
  <conditionalFormatting sqref="U20">
    <cfRule type="containsText" dxfId="81" priority="16" operator="containsText" text="Extremo">
      <formula>NOT(ISERROR(SEARCH("Extremo",U20)))</formula>
    </cfRule>
    <cfRule type="containsText" dxfId="80" priority="18" operator="containsText" text="Moderado">
      <formula>NOT(ISERROR(SEARCH("Moderado",U20)))</formula>
    </cfRule>
    <cfRule type="containsText" dxfId="79" priority="19" operator="containsText" text="Alto">
      <formula>NOT(ISERROR(SEARCH("Alto",U20)))</formula>
    </cfRule>
    <cfRule type="containsText" dxfId="78" priority="20" operator="containsText" text="Extremo">
      <formula>NOT(ISERROR(SEARCH("Extremo",U20)))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7" priority="173" operator="containsText" text="Bajo">
      <formula>NOT(ISERROR(SEARCH("Bajo",U20)))</formula>
    </cfRule>
  </conditionalFormatting>
  <conditionalFormatting sqref="U23:U26">
    <cfRule type="containsText" dxfId="76" priority="197" operator="containsText" text="Extremo">
      <formula>NOT(ISERROR(SEARCH("Extremo",U23)))</formula>
    </cfRule>
    <cfRule type="containsText" dxfId="75" priority="198" operator="containsText" text="Moderado">
      <formula>NOT(ISERROR(SEARCH("Moderado",U23)))</formula>
    </cfRule>
    <cfRule type="containsText" dxfId="74" priority="199" operator="containsText" text="Alto">
      <formula>NOT(ISERROR(SEARCH("Alto",U23)))</formula>
    </cfRule>
    <cfRule type="containsText" dxfId="73" priority="200" operator="containsText" text="Extremo">
      <formula>NOT(ISERROR(SEARCH("Extremo",U23)))</formula>
    </cfRule>
    <cfRule type="colorScale" priority="20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2" priority="202" operator="containsText" text="Bajo">
      <formula>NOT(ISERROR(SEARCH("Bajo",U23)))</formula>
    </cfRule>
  </conditionalFormatting>
  <conditionalFormatting sqref="AQ23:AQ26">
    <cfRule type="containsText" dxfId="71" priority="203" operator="containsText" text="Extremo">
      <formula>NOT(ISERROR(SEARCH("Extremo",AQ23)))</formula>
    </cfRule>
    <cfRule type="containsText" dxfId="70" priority="204" operator="containsText" text="Bajo">
      <formula>NOT(ISERROR(SEARCH("Bajo",AQ23)))</formula>
    </cfRule>
    <cfRule type="containsText" dxfId="69" priority="205" operator="containsText" text="Moderado">
      <formula>NOT(ISERROR(SEARCH("Moderado",AQ23)))</formula>
    </cfRule>
    <cfRule type="containsText" dxfId="68" priority="206" operator="containsText" text="Alto">
      <formula>NOT(ISERROR(SEARCH("Alto",AQ23)))</formula>
    </cfRule>
    <cfRule type="colorScale" priority="20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7" priority="208" operator="containsText" text="Extremo">
      <formula>NOT(ISERROR(SEARCH("Extremo",AQ23)))</formula>
    </cfRule>
  </conditionalFormatting>
  <conditionalFormatting sqref="U15">
    <cfRule type="containsText" dxfId="66" priority="239" operator="containsText" text="Extremo">
      <formula>NOT(ISERROR(SEARCH("Extremo",U15)))</formula>
    </cfRule>
    <cfRule type="containsText" dxfId="65" priority="240" operator="containsText" text="Bajo">
      <formula>NOT(ISERROR(SEARCH("Bajo",U15)))</formula>
    </cfRule>
    <cfRule type="containsText" dxfId="64" priority="241" operator="containsText" text="Moderado">
      <formula>NOT(ISERROR(SEARCH("Moderado",U15)))</formula>
    </cfRule>
    <cfRule type="containsText" dxfId="63" priority="242" operator="containsText" text="Alto">
      <formula>NOT(ISERROR(SEARCH("Alto",U15)))</formula>
    </cfRule>
    <cfRule type="containsText" dxfId="62" priority="243" operator="containsText" text="Extremo">
      <formula>NOT(ISERROR(SEARCH("Extremo",U15)))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15 AQ20">
    <cfRule type="containsText" dxfId="61" priority="245" operator="containsText" text="Extremo">
      <formula>NOT(ISERROR(SEARCH("Extremo",AQ15)))</formula>
    </cfRule>
    <cfRule type="containsText" dxfId="60" priority="246" operator="containsText" text="Bajo">
      <formula>NOT(ISERROR(SEARCH("Bajo",AQ15)))</formula>
    </cfRule>
    <cfRule type="containsText" dxfId="59" priority="247" operator="containsText" text="Moderado">
      <formula>NOT(ISERROR(SEARCH("Moderado",AQ15)))</formula>
    </cfRule>
    <cfRule type="containsText" dxfId="58" priority="248" operator="containsText" text="Alto">
      <formula>NOT(ISERROR(SEARCH("Alto",AQ15)))</formula>
    </cfRule>
    <cfRule type="containsText" dxfId="57" priority="249" operator="containsText" text="Extremo">
      <formula>NOT(ISERROR(SEARCH("Extremo",AQ15)))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R15 R23:R26 R20</xm:sqref>
        </x14:dataValidation>
        <x14:dataValidation type="list" allowBlank="1" showInputMessage="1" showErrorMessage="1">
          <x14:formula1>
            <xm:f>Criterios!$A$3:$A$12</xm:f>
          </x14:formula1>
          <xm:sqref>M15 M23 M20</xm:sqref>
        </x14:dataValidation>
        <x14:dataValidation type="list" allowBlank="1" showInputMessage="1" showErrorMessage="1">
          <x14:formula1>
            <xm:f>Criterios!$N$3:$N$6</xm:f>
          </x14:formula1>
          <xm:sqref>AS15 AS23:AS26 AS20</xm:sqref>
        </x14:dataValidation>
        <x14:dataValidation type="list" allowBlank="1" showInputMessage="1" showErrorMessage="1">
          <x14:formula1>
            <xm:f>Criterios!$M$3:$M$5</xm:f>
          </x14:formula1>
          <xm:sqref>AL15 AL23:AL26 AL20</xm:sqref>
        </x14:dataValidation>
        <x14:dataValidation type="list" allowBlank="1" showInputMessage="1" showErrorMessage="1">
          <x14:formula1>
            <xm:f>Criterios!$F$3:$F$7</xm:f>
          </x14:formula1>
          <xm:sqref>P15 AM15 P20:P27 AM20:AM27</xm:sqref>
        </x14:dataValidation>
        <x14:dataValidation type="list" allowBlank="1" showInputMessage="1" showErrorMessage="1">
          <x14:formula1>
            <xm:f>Criterios!$H$3:$H$7</xm:f>
          </x14:formula1>
          <xm:sqref>S15 AO15 S20:S27 AO20:AO27</xm:sqref>
        </x14:dataValidation>
        <x14:dataValidation type="list" allowBlank="1" showInputMessage="1" showErrorMessage="1">
          <x14:formula1>
            <xm:f>Criterios!$G$3:$G$7</xm:f>
          </x14:formula1>
          <xm:sqref>Q15 AN15 Q23:Q26 AN23:AN26 Q20 AN20</xm:sqref>
        </x14:dataValidation>
        <x14:dataValidation type="list" allowBlank="1" showInputMessage="1" showErrorMessage="1">
          <x14:formula1>
            <xm:f>Criterios!$I$3:$I$7</xm:f>
          </x14:formula1>
          <xm:sqref>T15 AP15 T23:T26 AP23:AP26 T20 AP20</xm:sqref>
        </x14:dataValidation>
        <x14:dataValidation type="list" allowBlank="1" showInputMessage="1" showErrorMessage="1">
          <x14:formula1>
            <xm:f>'Solidez de los controles'!$C$5:$C$7</xm:f>
          </x14:formula1>
          <xm:sqref>AJ15 AJ23:AJ26 AJ20 AF15:AG27</xm:sqref>
        </x14:dataValidation>
        <x14:dataValidation type="list" allowBlank="1" showInputMessage="1" showErrorMessage="1">
          <x14:formula1>
            <xm:f>Criterios!$D$3:$D$10</xm:f>
          </x14:formula1>
          <xm:sqref>H15:H27</xm:sqref>
        </x14:dataValidation>
        <x14:dataValidation type="list" allowBlank="1" showInputMessage="1" showErrorMessage="1">
          <x14:formula1>
            <xm:f>Criterios!$C$3:$C$9</xm:f>
          </x14:formula1>
          <xm:sqref>G15:G27</xm:sqref>
        </x14:dataValidation>
        <x14:dataValidation type="list" allowBlank="1" showInputMessage="1" showErrorMessage="1">
          <x14:formula1>
            <xm:f>Criterios!$B$3:$B$9</xm:f>
          </x14:formula1>
          <xm:sqref>F15:F27</xm:sqref>
        </x14:dataValidation>
        <x14:dataValidation type="list" allowBlank="1" showInputMessage="1" showErrorMessage="1">
          <x14:formula1>
            <xm:f>Criterios!$K$3:$K$5</xm:f>
          </x14:formula1>
          <xm:sqref>W15:W27</xm:sqref>
        </x14:dataValidation>
        <x14:dataValidation type="list" allowBlank="1" showInputMessage="1" showErrorMessage="1">
          <x14:formula1>
            <xm:f>Criterios!$L$3:$L$5</xm:f>
          </x14:formula1>
          <xm:sqref>AK15:AK27</xm:sqref>
        </x14:dataValidation>
        <x14:dataValidation type="list" allowBlank="1" showInputMessage="1" showErrorMessage="1">
          <x14:formula1>
            <xm:f>'Solidez de los controles'!$H$11:$H$13</xm:f>
          </x14:formula1>
          <xm:sqref>AH15:AH27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N18" sqref="N1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37" t="s">
        <v>43</v>
      </c>
      <c r="E3" s="437"/>
      <c r="F3" s="437"/>
      <c r="G3" s="437"/>
      <c r="H3" s="437"/>
    </row>
    <row r="6" spans="2:10" ht="50.1" customHeight="1" x14ac:dyDescent="0.25">
      <c r="C6" s="40" t="s">
        <v>90</v>
      </c>
      <c r="D6" s="141"/>
      <c r="E6" s="141"/>
      <c r="F6" s="140"/>
      <c r="G6" s="140"/>
      <c r="H6" s="140"/>
      <c r="J6" s="7" t="s">
        <v>35</v>
      </c>
    </row>
    <row r="7" spans="2:10" ht="50.1" customHeight="1" x14ac:dyDescent="0.25">
      <c r="C7" s="40" t="s">
        <v>91</v>
      </c>
      <c r="D7" s="142"/>
      <c r="E7" s="141"/>
      <c r="F7" s="141"/>
      <c r="G7" s="140"/>
      <c r="H7" s="140"/>
      <c r="J7" s="2" t="s">
        <v>2</v>
      </c>
    </row>
    <row r="8" spans="2:10" ht="50.1" customHeight="1" x14ac:dyDescent="0.25">
      <c r="B8" s="6" t="s">
        <v>42</v>
      </c>
      <c r="C8" s="40" t="s">
        <v>92</v>
      </c>
      <c r="D8" s="143"/>
      <c r="E8" s="142"/>
      <c r="F8" s="141"/>
      <c r="G8" s="140"/>
      <c r="H8" s="140" t="s">
        <v>93</v>
      </c>
      <c r="J8" s="3" t="s">
        <v>4</v>
      </c>
    </row>
    <row r="9" spans="2:10" ht="50.1" customHeight="1" x14ac:dyDescent="0.25">
      <c r="C9" s="40" t="s">
        <v>94</v>
      </c>
      <c r="D9" s="143"/>
      <c r="E9" s="143"/>
      <c r="F9" s="142"/>
      <c r="G9" s="141"/>
      <c r="H9" s="140"/>
      <c r="J9" s="4" t="s">
        <v>1</v>
      </c>
    </row>
    <row r="10" spans="2:10" ht="50.1" customHeight="1" x14ac:dyDescent="0.25">
      <c r="C10" s="40" t="s">
        <v>283</v>
      </c>
      <c r="D10" s="143"/>
      <c r="E10" s="143"/>
      <c r="F10" s="142"/>
      <c r="G10" s="141"/>
      <c r="H10" s="140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38" t="s">
        <v>41</v>
      </c>
      <c r="E14" s="438"/>
      <c r="F14" s="438"/>
      <c r="G14" s="438"/>
      <c r="H14" s="438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N9" sqref="N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37" t="s">
        <v>44</v>
      </c>
      <c r="E3" s="437"/>
      <c r="F3" s="437"/>
      <c r="G3" s="437"/>
      <c r="H3" s="437"/>
    </row>
    <row r="6" spans="2:10" ht="50.1" customHeight="1" x14ac:dyDescent="0.25">
      <c r="C6" s="40" t="s">
        <v>90</v>
      </c>
      <c r="D6" s="141"/>
      <c r="E6" s="141"/>
      <c r="F6" s="140"/>
      <c r="G6" s="140"/>
      <c r="H6" s="140"/>
      <c r="J6" s="7" t="s">
        <v>35</v>
      </c>
    </row>
    <row r="7" spans="2:10" ht="50.1" customHeight="1" x14ac:dyDescent="0.25">
      <c r="C7" s="40" t="s">
        <v>91</v>
      </c>
      <c r="D7" s="142"/>
      <c r="E7" s="141"/>
      <c r="F7" s="141"/>
      <c r="G7" s="140"/>
      <c r="H7" s="140"/>
      <c r="J7" s="2" t="s">
        <v>2</v>
      </c>
    </row>
    <row r="8" spans="2:10" ht="50.1" customHeight="1" x14ac:dyDescent="0.25">
      <c r="B8" s="6" t="s">
        <v>42</v>
      </c>
      <c r="C8" s="40" t="s">
        <v>92</v>
      </c>
      <c r="D8" s="143"/>
      <c r="E8" s="142"/>
      <c r="F8" s="233" t="s">
        <v>95</v>
      </c>
      <c r="G8" s="140"/>
      <c r="H8" s="140"/>
      <c r="J8" s="3" t="s">
        <v>4</v>
      </c>
    </row>
    <row r="9" spans="2:10" ht="50.1" customHeight="1" x14ac:dyDescent="0.25">
      <c r="C9" s="40" t="s">
        <v>94</v>
      </c>
      <c r="D9" s="143"/>
      <c r="E9" s="143"/>
      <c r="F9" s="142"/>
      <c r="G9" s="141"/>
      <c r="H9" s="140"/>
      <c r="J9" s="4" t="s">
        <v>1</v>
      </c>
    </row>
    <row r="10" spans="2:10" ht="50.1" customHeight="1" x14ac:dyDescent="0.25">
      <c r="C10" s="40" t="s">
        <v>283</v>
      </c>
      <c r="D10" s="143"/>
      <c r="E10" s="143"/>
      <c r="F10" s="142"/>
      <c r="G10" s="141"/>
      <c r="H10" s="140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282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38" t="s">
        <v>41</v>
      </c>
      <c r="E14" s="438"/>
      <c r="F14" s="438"/>
      <c r="G14" s="438"/>
      <c r="H14" s="438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A10" zoomScale="60" zoomScaleNormal="60" workbookViewId="0">
      <selection activeCell="F15" sqref="F15:G15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41" t="s">
        <v>223</v>
      </c>
      <c r="D3" s="442"/>
      <c r="E3" s="442"/>
      <c r="F3" s="442"/>
      <c r="G3" s="443"/>
    </row>
    <row r="4" spans="2:13" s="86" customFormat="1" ht="33.75" customHeight="1" thickBot="1" x14ac:dyDescent="0.3">
      <c r="C4" s="97" t="s">
        <v>198</v>
      </c>
      <c r="D4" s="98" t="s">
        <v>220</v>
      </c>
      <c r="E4" s="457" t="s">
        <v>221</v>
      </c>
      <c r="F4" s="457"/>
      <c r="G4" s="99" t="s">
        <v>222</v>
      </c>
    </row>
    <row r="5" spans="2:13" ht="46.5" customHeight="1" x14ac:dyDescent="0.25">
      <c r="C5" s="94">
        <v>5</v>
      </c>
      <c r="D5" s="95" t="s">
        <v>25</v>
      </c>
      <c r="E5" s="458" t="s">
        <v>226</v>
      </c>
      <c r="F5" s="458"/>
      <c r="G5" s="96" t="s">
        <v>231</v>
      </c>
    </row>
    <row r="6" spans="2:13" ht="45" customHeight="1" x14ac:dyDescent="0.25">
      <c r="C6" s="89">
        <v>4</v>
      </c>
      <c r="D6" s="87" t="s">
        <v>24</v>
      </c>
      <c r="E6" s="459" t="s">
        <v>225</v>
      </c>
      <c r="F6" s="459"/>
      <c r="G6" s="90" t="s">
        <v>230</v>
      </c>
    </row>
    <row r="7" spans="2:13" ht="33.75" customHeight="1" x14ac:dyDescent="0.25">
      <c r="C7" s="89">
        <v>3</v>
      </c>
      <c r="D7" s="87" t="s">
        <v>26</v>
      </c>
      <c r="E7" s="459" t="s">
        <v>227</v>
      </c>
      <c r="F7" s="459"/>
      <c r="G7" s="90" t="s">
        <v>233</v>
      </c>
    </row>
    <row r="8" spans="2:13" ht="45" customHeight="1" x14ac:dyDescent="0.25">
      <c r="C8" s="89">
        <v>2</v>
      </c>
      <c r="D8" s="87" t="s">
        <v>27</v>
      </c>
      <c r="E8" s="459" t="s">
        <v>228</v>
      </c>
      <c r="F8" s="459"/>
      <c r="G8" s="90" t="s">
        <v>232</v>
      </c>
    </row>
    <row r="9" spans="2:13" ht="45.75" customHeight="1" thickBot="1" x14ac:dyDescent="0.3">
      <c r="C9" s="91">
        <v>1</v>
      </c>
      <c r="D9" s="92" t="s">
        <v>224</v>
      </c>
      <c r="E9" s="460" t="s">
        <v>229</v>
      </c>
      <c r="F9" s="460"/>
      <c r="G9" s="93" t="s">
        <v>234</v>
      </c>
    </row>
    <row r="10" spans="2:13" ht="15.75" thickBot="1" x14ac:dyDescent="0.3">
      <c r="C10" s="88"/>
      <c r="D10" s="88"/>
      <c r="E10" s="88"/>
    </row>
    <row r="11" spans="2:13" ht="52.5" customHeight="1" thickBot="1" x14ac:dyDescent="0.3">
      <c r="B11" s="461"/>
      <c r="C11" s="446" t="s">
        <v>211</v>
      </c>
      <c r="D11" s="447"/>
      <c r="E11" s="447"/>
      <c r="F11" s="447"/>
      <c r="G11" s="448"/>
      <c r="I11" s="446" t="s">
        <v>240</v>
      </c>
      <c r="J11" s="447"/>
      <c r="K11" s="447"/>
      <c r="L11" s="447"/>
      <c r="M11" s="448"/>
    </row>
    <row r="12" spans="2:13" ht="15.75" customHeight="1" x14ac:dyDescent="0.25">
      <c r="B12" s="461"/>
      <c r="C12" s="449" t="s">
        <v>198</v>
      </c>
      <c r="D12" s="451" t="s">
        <v>201</v>
      </c>
      <c r="E12" s="451"/>
      <c r="F12" s="451" t="s">
        <v>202</v>
      </c>
      <c r="G12" s="453"/>
      <c r="I12" s="449" t="s">
        <v>198</v>
      </c>
      <c r="J12" s="451" t="s">
        <v>201</v>
      </c>
      <c r="K12" s="451"/>
      <c r="L12" s="451" t="s">
        <v>202</v>
      </c>
      <c r="M12" s="453"/>
    </row>
    <row r="13" spans="2:13" ht="38.25" customHeight="1" thickBot="1" x14ac:dyDescent="0.3">
      <c r="B13" s="103"/>
      <c r="C13" s="450"/>
      <c r="D13" s="452"/>
      <c r="E13" s="452"/>
      <c r="F13" s="452"/>
      <c r="G13" s="454"/>
      <c r="I13" s="450"/>
      <c r="J13" s="452"/>
      <c r="K13" s="452"/>
      <c r="L13" s="452"/>
      <c r="M13" s="454"/>
    </row>
    <row r="14" spans="2:13" ht="116.25" customHeight="1" x14ac:dyDescent="0.25">
      <c r="B14" s="103"/>
      <c r="C14" s="106" t="s">
        <v>235</v>
      </c>
      <c r="D14" s="455" t="s">
        <v>203</v>
      </c>
      <c r="E14" s="455"/>
      <c r="F14" s="455" t="s">
        <v>199</v>
      </c>
      <c r="G14" s="456"/>
      <c r="I14" s="106" t="s">
        <v>235</v>
      </c>
      <c r="J14" s="455" t="s">
        <v>241</v>
      </c>
      <c r="K14" s="455"/>
      <c r="L14" s="455" t="s">
        <v>242</v>
      </c>
      <c r="M14" s="456"/>
    </row>
    <row r="15" spans="2:13" ht="116.25" customHeight="1" x14ac:dyDescent="0.25">
      <c r="B15" s="103"/>
      <c r="C15" s="104" t="s">
        <v>236</v>
      </c>
      <c r="D15" s="444" t="s">
        <v>204</v>
      </c>
      <c r="E15" s="444"/>
      <c r="F15" s="444" t="s">
        <v>205</v>
      </c>
      <c r="G15" s="445"/>
      <c r="I15" s="104" t="s">
        <v>236</v>
      </c>
      <c r="J15" s="444" t="s">
        <v>243</v>
      </c>
      <c r="K15" s="444"/>
      <c r="L15" s="444" t="s">
        <v>244</v>
      </c>
      <c r="M15" s="445"/>
    </row>
    <row r="16" spans="2:13" ht="140.25" customHeight="1" x14ac:dyDescent="0.25">
      <c r="C16" s="104" t="s">
        <v>237</v>
      </c>
      <c r="D16" s="444" t="s">
        <v>206</v>
      </c>
      <c r="E16" s="444"/>
      <c r="F16" s="444" t="s">
        <v>200</v>
      </c>
      <c r="G16" s="445"/>
      <c r="I16" s="104" t="s">
        <v>237</v>
      </c>
      <c r="J16" s="444" t="s">
        <v>245</v>
      </c>
      <c r="K16" s="444"/>
      <c r="L16" s="444" t="s">
        <v>246</v>
      </c>
      <c r="M16" s="445"/>
    </row>
    <row r="17" spans="3:13" ht="124.5" customHeight="1" x14ac:dyDescent="0.25">
      <c r="C17" s="104" t="s">
        <v>238</v>
      </c>
      <c r="D17" s="444" t="s">
        <v>208</v>
      </c>
      <c r="E17" s="444"/>
      <c r="F17" s="444" t="s">
        <v>207</v>
      </c>
      <c r="G17" s="445"/>
      <c r="I17" s="104" t="s">
        <v>238</v>
      </c>
      <c r="J17" s="444" t="s">
        <v>247</v>
      </c>
      <c r="K17" s="444"/>
      <c r="L17" s="444" t="s">
        <v>248</v>
      </c>
      <c r="M17" s="445"/>
    </row>
    <row r="18" spans="3:13" ht="139.5" customHeight="1" thickBot="1" x14ac:dyDescent="0.3">
      <c r="C18" s="105" t="s">
        <v>239</v>
      </c>
      <c r="D18" s="439" t="s">
        <v>210</v>
      </c>
      <c r="E18" s="439"/>
      <c r="F18" s="439" t="s">
        <v>209</v>
      </c>
      <c r="G18" s="440"/>
      <c r="I18" s="105" t="s">
        <v>239</v>
      </c>
      <c r="J18" s="439" t="s">
        <v>249</v>
      </c>
      <c r="K18" s="439"/>
      <c r="L18" s="439" t="s">
        <v>250</v>
      </c>
      <c r="M18" s="440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A28" zoomScale="80" zoomScaleNormal="80" workbookViewId="0">
      <selection activeCell="F36" sqref="F36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85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75" t="s">
        <v>317</v>
      </c>
      <c r="D2" s="475"/>
      <c r="E2" s="475"/>
      <c r="F2" s="476"/>
    </row>
    <row r="3" spans="3:9" ht="30" customHeight="1" thickBot="1" x14ac:dyDescent="0.3">
      <c r="C3" s="470" t="s">
        <v>252</v>
      </c>
      <c r="D3" s="471"/>
      <c r="E3" s="472"/>
      <c r="F3" s="115"/>
      <c r="G3" s="470" t="s">
        <v>259</v>
      </c>
      <c r="H3" s="472"/>
      <c r="I3" s="115"/>
    </row>
    <row r="4" spans="3:9" ht="36" customHeight="1" thickBot="1" x14ac:dyDescent="0.3">
      <c r="C4" s="110" t="s">
        <v>251</v>
      </c>
      <c r="D4" s="462" t="s">
        <v>253</v>
      </c>
      <c r="E4" s="463"/>
      <c r="G4" s="110" t="s">
        <v>251</v>
      </c>
      <c r="H4" s="114" t="s">
        <v>260</v>
      </c>
    </row>
    <row r="5" spans="3:9" ht="33.75" customHeight="1" x14ac:dyDescent="0.25">
      <c r="C5" s="111" t="s">
        <v>254</v>
      </c>
      <c r="D5" s="464" t="s">
        <v>256</v>
      </c>
      <c r="E5" s="465"/>
      <c r="G5" s="111" t="s">
        <v>254</v>
      </c>
      <c r="H5" s="107" t="s">
        <v>261</v>
      </c>
    </row>
    <row r="6" spans="3:9" ht="33.75" customHeight="1" x14ac:dyDescent="0.25">
      <c r="C6" s="112" t="s">
        <v>4</v>
      </c>
      <c r="D6" s="466" t="s">
        <v>257</v>
      </c>
      <c r="E6" s="467"/>
      <c r="G6" s="112" t="s">
        <v>4</v>
      </c>
      <c r="H6" s="108" t="s">
        <v>262</v>
      </c>
    </row>
    <row r="7" spans="3:9" ht="33.75" customHeight="1" thickBot="1" x14ac:dyDescent="0.3">
      <c r="C7" s="113" t="s">
        <v>255</v>
      </c>
      <c r="D7" s="468" t="s">
        <v>258</v>
      </c>
      <c r="E7" s="469"/>
      <c r="G7" s="113" t="s">
        <v>255</v>
      </c>
      <c r="H7" s="109" t="s">
        <v>263</v>
      </c>
    </row>
    <row r="8" spans="3:9" ht="47.25" customHeight="1" x14ac:dyDescent="0.25"/>
    <row r="9" spans="3:9" ht="36" customHeight="1" thickBot="1" x14ac:dyDescent="0.3">
      <c r="C9" s="473" t="s">
        <v>319</v>
      </c>
      <c r="D9" s="473"/>
      <c r="E9" s="473"/>
      <c r="F9" s="474"/>
    </row>
    <row r="10" spans="3:9" ht="105.75" thickBot="1" x14ac:dyDescent="0.3">
      <c r="C10" s="171" t="s">
        <v>286</v>
      </c>
      <c r="D10" s="171" t="s">
        <v>287</v>
      </c>
      <c r="E10" s="170" t="s">
        <v>309</v>
      </c>
      <c r="F10" s="171" t="s">
        <v>310</v>
      </c>
    </row>
    <row r="11" spans="3:9" ht="27.75" customHeight="1" thickBot="1" x14ac:dyDescent="0.3">
      <c r="C11" s="172" t="s">
        <v>288</v>
      </c>
      <c r="D11" s="173" t="s">
        <v>291</v>
      </c>
      <c r="E11" s="173" t="s">
        <v>292</v>
      </c>
      <c r="F11" s="174" t="s">
        <v>7</v>
      </c>
      <c r="H11" s="8">
        <v>100</v>
      </c>
    </row>
    <row r="12" spans="3:9" ht="27.75" customHeight="1" thickBot="1" x14ac:dyDescent="0.3">
      <c r="C12" s="172" t="s">
        <v>289</v>
      </c>
      <c r="D12" s="173" t="s">
        <v>293</v>
      </c>
      <c r="E12" s="173" t="s">
        <v>294</v>
      </c>
      <c r="F12" s="174" t="s">
        <v>8</v>
      </c>
      <c r="H12" s="8">
        <v>50</v>
      </c>
    </row>
    <row r="13" spans="3:9" ht="27.75" customHeight="1" thickBot="1" x14ac:dyDescent="0.3">
      <c r="C13" s="175" t="s">
        <v>290</v>
      </c>
      <c r="D13" s="173" t="s">
        <v>295</v>
      </c>
      <c r="E13" s="173" t="s">
        <v>296</v>
      </c>
      <c r="F13" s="174" t="s">
        <v>8</v>
      </c>
      <c r="H13" s="8">
        <v>0</v>
      </c>
    </row>
    <row r="14" spans="3:9" ht="27.75" customHeight="1" thickBot="1" x14ac:dyDescent="0.3">
      <c r="C14" s="172" t="s">
        <v>297</v>
      </c>
      <c r="D14" s="173" t="s">
        <v>299</v>
      </c>
      <c r="E14" s="173" t="s">
        <v>300</v>
      </c>
      <c r="F14" s="174" t="s">
        <v>8</v>
      </c>
    </row>
    <row r="15" spans="3:9" ht="27.75" customHeight="1" thickBot="1" x14ac:dyDescent="0.3">
      <c r="C15" s="172" t="s">
        <v>289</v>
      </c>
      <c r="D15" s="173" t="s">
        <v>293</v>
      </c>
      <c r="E15" s="173" t="s">
        <v>301</v>
      </c>
      <c r="F15" s="174" t="s">
        <v>8</v>
      </c>
    </row>
    <row r="16" spans="3:9" ht="27.75" customHeight="1" thickBot="1" x14ac:dyDescent="0.3">
      <c r="C16" s="175" t="s">
        <v>298</v>
      </c>
      <c r="D16" s="173" t="s">
        <v>295</v>
      </c>
      <c r="E16" s="173" t="s">
        <v>302</v>
      </c>
      <c r="F16" s="174" t="s">
        <v>8</v>
      </c>
    </row>
    <row r="17" spans="3:6" ht="27.75" customHeight="1" thickBot="1" x14ac:dyDescent="0.3">
      <c r="C17" s="172" t="s">
        <v>303</v>
      </c>
      <c r="D17" s="173" t="s">
        <v>299</v>
      </c>
      <c r="E17" s="173" t="s">
        <v>306</v>
      </c>
      <c r="F17" s="174" t="s">
        <v>8</v>
      </c>
    </row>
    <row r="18" spans="3:6" ht="27.75" customHeight="1" thickBot="1" x14ac:dyDescent="0.3">
      <c r="C18" s="172" t="s">
        <v>304</v>
      </c>
      <c r="D18" s="173" t="s">
        <v>293</v>
      </c>
      <c r="E18" s="173" t="s">
        <v>307</v>
      </c>
      <c r="F18" s="174" t="s">
        <v>8</v>
      </c>
    </row>
    <row r="19" spans="3:6" ht="27.75" customHeight="1" thickBot="1" x14ac:dyDescent="0.3">
      <c r="C19" s="175" t="s">
        <v>305</v>
      </c>
      <c r="D19" s="173" t="s">
        <v>295</v>
      </c>
      <c r="E19" s="173" t="s">
        <v>308</v>
      </c>
      <c r="F19" s="174" t="s">
        <v>8</v>
      </c>
    </row>
    <row r="23" spans="3:6" ht="34.5" customHeight="1" thickBot="1" x14ac:dyDescent="0.3">
      <c r="C23" s="473" t="s">
        <v>318</v>
      </c>
      <c r="D23" s="473"/>
      <c r="E23" s="473"/>
      <c r="F23" s="474"/>
    </row>
    <row r="24" spans="3:6" ht="32.25" customHeight="1" thickBot="1" x14ac:dyDescent="0.3">
      <c r="C24" s="470" t="s">
        <v>264</v>
      </c>
      <c r="D24" s="471"/>
      <c r="E24" s="472"/>
      <c r="F24" s="115"/>
    </row>
    <row r="25" spans="3:6" ht="38.25" customHeight="1" thickBot="1" x14ac:dyDescent="0.3">
      <c r="C25" s="110" t="s">
        <v>251</v>
      </c>
      <c r="D25" s="462" t="s">
        <v>268</v>
      </c>
      <c r="E25" s="463"/>
    </row>
    <row r="26" spans="3:6" ht="38.25" customHeight="1" x14ac:dyDescent="0.25">
      <c r="C26" s="111" t="s">
        <v>254</v>
      </c>
      <c r="D26" s="464" t="s">
        <v>265</v>
      </c>
      <c r="E26" s="465"/>
    </row>
    <row r="27" spans="3:6" ht="38.25" customHeight="1" x14ac:dyDescent="0.25">
      <c r="C27" s="112" t="s">
        <v>4</v>
      </c>
      <c r="D27" s="466" t="s">
        <v>266</v>
      </c>
      <c r="E27" s="467"/>
    </row>
    <row r="28" spans="3:6" ht="38.25" customHeight="1" thickBot="1" x14ac:dyDescent="0.3">
      <c r="C28" s="113" t="s">
        <v>320</v>
      </c>
      <c r="D28" s="468" t="s">
        <v>267</v>
      </c>
      <c r="E28" s="469"/>
    </row>
    <row r="32" spans="3:6" ht="26.25" x14ac:dyDescent="0.4">
      <c r="C32" s="116" t="s">
        <v>274</v>
      </c>
    </row>
    <row r="33" spans="3:11" ht="15.75" thickBot="1" x14ac:dyDescent="0.3"/>
    <row r="34" spans="3:11" s="117" customFormat="1" ht="28.5" customHeight="1" thickBot="1" x14ac:dyDescent="0.25">
      <c r="C34" s="119" t="s">
        <v>269</v>
      </c>
      <c r="D34" s="120" t="s">
        <v>270</v>
      </c>
      <c r="E34" s="120" t="s">
        <v>271</v>
      </c>
      <c r="F34" s="120" t="s">
        <v>272</v>
      </c>
      <c r="G34" s="121" t="s">
        <v>273</v>
      </c>
      <c r="K34" s="118"/>
    </row>
    <row r="35" spans="3:11" s="126" customFormat="1" ht="28.5" customHeight="1" x14ac:dyDescent="0.25">
      <c r="C35" s="122" t="s">
        <v>254</v>
      </c>
      <c r="D35" s="101" t="s">
        <v>116</v>
      </c>
      <c r="E35" s="101" t="s">
        <v>116</v>
      </c>
      <c r="F35" s="101">
        <v>2</v>
      </c>
      <c r="G35" s="96">
        <v>2</v>
      </c>
      <c r="K35" s="123"/>
    </row>
    <row r="36" spans="3:11" s="126" customFormat="1" ht="28.5" customHeight="1" x14ac:dyDescent="0.25">
      <c r="C36" s="124" t="s">
        <v>254</v>
      </c>
      <c r="D36" s="102" t="s">
        <v>116</v>
      </c>
      <c r="E36" s="102" t="s">
        <v>117</v>
      </c>
      <c r="F36" s="102">
        <v>2</v>
      </c>
      <c r="G36" s="90">
        <v>1</v>
      </c>
      <c r="K36" s="123"/>
    </row>
    <row r="37" spans="3:11" s="126" customFormat="1" ht="28.5" customHeight="1" x14ac:dyDescent="0.25">
      <c r="C37" s="124" t="s">
        <v>254</v>
      </c>
      <c r="D37" s="102" t="s">
        <v>116</v>
      </c>
      <c r="E37" s="102" t="s">
        <v>118</v>
      </c>
      <c r="F37" s="102">
        <v>2</v>
      </c>
      <c r="G37" s="90">
        <v>0</v>
      </c>
      <c r="K37" s="123"/>
    </row>
    <row r="38" spans="3:11" s="126" customFormat="1" ht="28.5" customHeight="1" x14ac:dyDescent="0.25">
      <c r="C38" s="124" t="s">
        <v>254</v>
      </c>
      <c r="D38" s="102" t="s">
        <v>118</v>
      </c>
      <c r="E38" s="102" t="s">
        <v>116</v>
      </c>
      <c r="F38" s="102">
        <v>0</v>
      </c>
      <c r="G38" s="90">
        <v>2</v>
      </c>
      <c r="K38" s="123"/>
    </row>
    <row r="39" spans="3:11" s="126" customFormat="1" ht="28.5" customHeight="1" x14ac:dyDescent="0.25">
      <c r="C39" s="124" t="s">
        <v>4</v>
      </c>
      <c r="D39" s="102" t="s">
        <v>116</v>
      </c>
      <c r="E39" s="102" t="s">
        <v>116</v>
      </c>
      <c r="F39" s="102">
        <v>1</v>
      </c>
      <c r="G39" s="90">
        <v>1</v>
      </c>
      <c r="K39" s="123"/>
    </row>
    <row r="40" spans="3:11" s="126" customFormat="1" ht="28.5" customHeight="1" x14ac:dyDescent="0.25">
      <c r="C40" s="124" t="s">
        <v>4</v>
      </c>
      <c r="D40" s="102" t="s">
        <v>116</v>
      </c>
      <c r="E40" s="102" t="s">
        <v>117</v>
      </c>
      <c r="F40" s="102">
        <v>1</v>
      </c>
      <c r="G40" s="90">
        <v>0</v>
      </c>
      <c r="K40" s="123"/>
    </row>
    <row r="41" spans="3:11" s="126" customFormat="1" ht="28.5" customHeight="1" x14ac:dyDescent="0.25">
      <c r="C41" s="124" t="s">
        <v>4</v>
      </c>
      <c r="D41" s="102" t="s">
        <v>116</v>
      </c>
      <c r="E41" s="102" t="s">
        <v>118</v>
      </c>
      <c r="F41" s="102">
        <v>1</v>
      </c>
      <c r="G41" s="90">
        <v>0</v>
      </c>
      <c r="K41" s="123"/>
    </row>
    <row r="42" spans="3:11" s="126" customFormat="1" ht="28.5" customHeight="1" thickBot="1" x14ac:dyDescent="0.3">
      <c r="C42" s="125" t="s">
        <v>4</v>
      </c>
      <c r="D42" s="100" t="s">
        <v>118</v>
      </c>
      <c r="E42" s="100" t="s">
        <v>116</v>
      </c>
      <c r="F42" s="100">
        <v>0</v>
      </c>
      <c r="G42" s="93">
        <v>1</v>
      </c>
      <c r="K42" s="123"/>
    </row>
    <row r="45" spans="3:11" ht="90" x14ac:dyDescent="0.25">
      <c r="C45" s="127" t="s">
        <v>275</v>
      </c>
      <c r="E45" s="127" t="s">
        <v>276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31"/>
  <sheetViews>
    <sheetView showGridLines="0" tabSelected="1" zoomScale="70" zoomScaleNormal="70" workbookViewId="0">
      <selection activeCell="D36" sqref="D36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2.85546875" style="12" customWidth="1"/>
    <col min="6" max="6" width="13.7109375" style="12" hidden="1" customWidth="1"/>
    <col min="7" max="7" width="13.140625" style="12" hidden="1" customWidth="1"/>
    <col min="8" max="8" width="14.7109375" style="12" hidden="1" customWidth="1"/>
    <col min="9" max="9" width="12.140625" style="12" hidden="1" customWidth="1"/>
    <col min="10" max="10" width="6.140625" style="13" hidden="1" customWidth="1"/>
    <col min="11" max="11" width="26.28515625" style="13" hidden="1" customWidth="1"/>
    <col min="12" max="12" width="19" style="14" customWidth="1"/>
    <col min="13" max="13" width="12" style="14" hidden="1" customWidth="1"/>
    <col min="14" max="14" width="14.5703125" style="14" hidden="1" customWidth="1"/>
    <col min="15" max="15" width="22.85546875" style="15" customWidth="1"/>
    <col min="16" max="16" width="18.42578125" style="13" customWidth="1"/>
    <col min="17" max="17" width="15.28515625" style="13" hidden="1" customWidth="1"/>
    <col min="18" max="36" width="7.5703125" style="13" hidden="1" customWidth="1"/>
    <col min="37" max="37" width="7.42578125" style="13" hidden="1" customWidth="1"/>
    <col min="38" max="38" width="16.140625" style="13" customWidth="1"/>
    <col min="39" max="39" width="15.7109375" style="13" hidden="1" customWidth="1"/>
    <col min="40" max="40" width="17.140625" style="13" customWidth="1"/>
    <col min="41" max="41" width="22.28515625" style="17" customWidth="1"/>
    <col min="42" max="42" width="11.140625" style="16" customWidth="1"/>
    <col min="43" max="49" width="15.140625" style="26" hidden="1" customWidth="1"/>
    <col min="50" max="50" width="10.140625" style="26" hidden="1" customWidth="1"/>
    <col min="51" max="51" width="13.42578125" style="26" hidden="1" customWidth="1"/>
    <col min="52" max="52" width="12.42578125" style="26" hidden="1" customWidth="1"/>
    <col min="53" max="53" width="11.5703125" style="26" hidden="1" customWidth="1"/>
    <col min="54" max="54" width="12.140625" style="26" hidden="1" customWidth="1"/>
    <col min="55" max="55" width="11.28515625" style="26" hidden="1" customWidth="1"/>
    <col min="56" max="56" width="15.28515625" style="13" hidden="1" customWidth="1"/>
    <col min="57" max="57" width="16.85546875" style="13" hidden="1" customWidth="1"/>
    <col min="58" max="58" width="13.28515625" style="18" customWidth="1"/>
    <col min="59" max="59" width="16.7109375" style="13" hidden="1" customWidth="1"/>
    <col min="60" max="60" width="13.140625" style="18" customWidth="1"/>
    <col min="61" max="61" width="14" style="13" hidden="1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2.85546875" style="19" customWidth="1"/>
    <col min="66" max="66" width="12.5703125" style="19" customWidth="1"/>
    <col min="67" max="67" width="24.42578125" style="14" customWidth="1"/>
    <col min="68" max="68" width="20.7109375" style="14" customWidth="1"/>
    <col min="69" max="69" width="14.42578125" style="14" customWidth="1"/>
    <col min="70" max="70" width="14.42578125" style="14" hidden="1" customWidth="1"/>
    <col min="71" max="71" width="19" style="14" hidden="1" customWidth="1"/>
    <col min="72" max="72" width="22.5703125" style="14" customWidth="1"/>
    <col min="73" max="73" width="19.140625" style="14" hidden="1" customWidth="1"/>
    <col min="74" max="74" width="20.5703125" style="17" hidden="1" customWidth="1"/>
    <col min="75" max="75" width="15.7109375" style="14" hidden="1" customWidth="1"/>
    <col min="76" max="76" width="15.140625" style="14" hidden="1" customWidth="1"/>
    <col min="77" max="77" width="36.140625" customWidth="1"/>
    <col min="78" max="78" width="16.5703125" customWidth="1"/>
    <col min="79" max="79" width="33.42578125" customWidth="1"/>
  </cols>
  <sheetData>
    <row r="1" spans="1:711" ht="12" customHeight="1" x14ac:dyDescent="0.25">
      <c r="BW1" s="344"/>
      <c r="BX1" s="344"/>
    </row>
    <row r="2" spans="1:711" ht="32.25" customHeight="1" x14ac:dyDescent="0.25">
      <c r="O2" s="20" t="s">
        <v>451</v>
      </c>
      <c r="BW2" s="345"/>
      <c r="BX2" s="345"/>
    </row>
    <row r="3" spans="1:711" ht="12" customHeight="1" x14ac:dyDescent="0.25">
      <c r="L3" s="18"/>
      <c r="M3" s="18"/>
      <c r="N3" s="18"/>
      <c r="BW3" s="345"/>
      <c r="BX3" s="345"/>
    </row>
    <row r="4" spans="1:711" ht="14.25" customHeight="1" thickBot="1" x14ac:dyDescent="0.3">
      <c r="BW4" s="501"/>
      <c r="BX4" s="501"/>
    </row>
    <row r="5" spans="1:711" ht="20.25" customHeight="1" thickBot="1" x14ac:dyDescent="0.3">
      <c r="C5" s="502" t="s">
        <v>78</v>
      </c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4"/>
      <c r="P5" s="505" t="s">
        <v>79</v>
      </c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506"/>
      <c r="AP5" s="506"/>
      <c r="AQ5" s="506"/>
      <c r="AR5" s="506"/>
      <c r="AS5" s="506"/>
      <c r="AT5" s="506"/>
      <c r="AU5" s="506"/>
      <c r="AV5" s="506"/>
      <c r="AW5" s="506"/>
      <c r="AX5" s="506"/>
      <c r="AY5" s="506"/>
      <c r="AZ5" s="506"/>
      <c r="BA5" s="506"/>
      <c r="BB5" s="506"/>
      <c r="BC5" s="506"/>
      <c r="BD5" s="506"/>
      <c r="BE5" s="506"/>
      <c r="BF5" s="506"/>
      <c r="BG5" s="506"/>
      <c r="BH5" s="506"/>
      <c r="BI5" s="506"/>
      <c r="BJ5" s="507"/>
      <c r="BK5" s="552" t="s">
        <v>110</v>
      </c>
      <c r="BL5" s="508" t="s">
        <v>80</v>
      </c>
      <c r="BM5" s="511" t="s">
        <v>279</v>
      </c>
      <c r="BN5" s="511"/>
      <c r="BO5" s="511"/>
      <c r="BP5" s="511"/>
      <c r="BQ5" s="511"/>
      <c r="BR5" s="511"/>
      <c r="BS5" s="511"/>
      <c r="BT5" s="511"/>
      <c r="BU5" s="511"/>
      <c r="BV5" s="511"/>
      <c r="BW5" s="511"/>
      <c r="BX5" s="512"/>
      <c r="BY5" s="402" t="s">
        <v>433</v>
      </c>
      <c r="BZ5" s="403"/>
      <c r="CA5" s="404"/>
    </row>
    <row r="6" spans="1:711" ht="19.5" customHeight="1" thickBot="1" x14ac:dyDescent="0.3">
      <c r="C6" s="515" t="s">
        <v>46</v>
      </c>
      <c r="D6" s="518" t="s">
        <v>47</v>
      </c>
      <c r="E6" s="532" t="s">
        <v>112</v>
      </c>
      <c r="F6" s="550" t="s">
        <v>154</v>
      </c>
      <c r="G6" s="550"/>
      <c r="H6" s="550"/>
      <c r="I6" s="544" t="s">
        <v>121</v>
      </c>
      <c r="J6" s="547" t="s">
        <v>3</v>
      </c>
      <c r="K6" s="547" t="s">
        <v>48</v>
      </c>
      <c r="L6" s="547" t="s">
        <v>81</v>
      </c>
      <c r="M6" s="551" t="s">
        <v>82</v>
      </c>
      <c r="N6" s="541" t="s">
        <v>122</v>
      </c>
      <c r="O6" s="535" t="s">
        <v>11</v>
      </c>
      <c r="P6" s="537" t="s">
        <v>49</v>
      </c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8"/>
      <c r="AJ6" s="538"/>
      <c r="AK6" s="538"/>
      <c r="AL6" s="538"/>
      <c r="AM6" s="538"/>
      <c r="AN6" s="539"/>
      <c r="AO6" s="521" t="s">
        <v>155</v>
      </c>
      <c r="AP6" s="522"/>
      <c r="AQ6" s="522"/>
      <c r="AR6" s="522"/>
      <c r="AS6" s="522"/>
      <c r="AT6" s="522"/>
      <c r="AU6" s="522"/>
      <c r="AV6" s="522"/>
      <c r="AW6" s="522"/>
      <c r="AX6" s="522"/>
      <c r="AY6" s="522"/>
      <c r="AZ6" s="522"/>
      <c r="BA6" s="522"/>
      <c r="BB6" s="522"/>
      <c r="BC6" s="522"/>
      <c r="BD6" s="522"/>
      <c r="BE6" s="522"/>
      <c r="BF6" s="522"/>
      <c r="BG6" s="522"/>
      <c r="BH6" s="522"/>
      <c r="BI6" s="522"/>
      <c r="BJ6" s="523"/>
      <c r="BK6" s="553"/>
      <c r="BL6" s="509"/>
      <c r="BM6" s="513"/>
      <c r="BN6" s="513"/>
      <c r="BO6" s="513"/>
      <c r="BP6" s="513"/>
      <c r="BQ6" s="513"/>
      <c r="BR6" s="513"/>
      <c r="BS6" s="513"/>
      <c r="BT6" s="513"/>
      <c r="BU6" s="513"/>
      <c r="BV6" s="513"/>
      <c r="BW6" s="513"/>
      <c r="BX6" s="514"/>
      <c r="BY6" s="405"/>
      <c r="BZ6" s="406"/>
      <c r="CA6" s="407"/>
    </row>
    <row r="7" spans="1:711" ht="45" customHeight="1" thickBot="1" x14ac:dyDescent="0.3">
      <c r="C7" s="516"/>
      <c r="D7" s="519"/>
      <c r="E7" s="533"/>
      <c r="F7" s="519" t="s">
        <v>145</v>
      </c>
      <c r="G7" s="519" t="s">
        <v>146</v>
      </c>
      <c r="H7" s="519" t="s">
        <v>144</v>
      </c>
      <c r="I7" s="545"/>
      <c r="J7" s="548"/>
      <c r="K7" s="548"/>
      <c r="L7" s="548"/>
      <c r="M7" s="548"/>
      <c r="N7" s="542"/>
      <c r="O7" s="524"/>
      <c r="P7" s="516" t="s">
        <v>50</v>
      </c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19"/>
      <c r="AF7" s="519"/>
      <c r="AG7" s="519"/>
      <c r="AH7" s="519"/>
      <c r="AI7" s="519"/>
      <c r="AJ7" s="519"/>
      <c r="AK7" s="519"/>
      <c r="AL7" s="519"/>
      <c r="AM7" s="519"/>
      <c r="AN7" s="524"/>
      <c r="AO7" s="525" t="s">
        <v>51</v>
      </c>
      <c r="AP7" s="526" t="s">
        <v>52</v>
      </c>
      <c r="AQ7" s="80" t="s">
        <v>212</v>
      </c>
      <c r="AR7" s="80" t="s">
        <v>213</v>
      </c>
      <c r="AS7" s="80" t="s">
        <v>214</v>
      </c>
      <c r="AT7" s="80" t="s">
        <v>215</v>
      </c>
      <c r="AU7" s="80" t="s">
        <v>216</v>
      </c>
      <c r="AV7" s="80" t="s">
        <v>218</v>
      </c>
      <c r="AW7" s="80" t="s">
        <v>217</v>
      </c>
      <c r="AX7" s="493" t="s">
        <v>311</v>
      </c>
      <c r="AY7" s="495" t="s">
        <v>312</v>
      </c>
      <c r="AZ7" s="495" t="s">
        <v>313</v>
      </c>
      <c r="BA7" s="495" t="s">
        <v>315</v>
      </c>
      <c r="BB7" s="493" t="s">
        <v>316</v>
      </c>
      <c r="BC7" s="493" t="s">
        <v>314</v>
      </c>
      <c r="BD7" s="528" t="s">
        <v>113</v>
      </c>
      <c r="BE7" s="529"/>
      <c r="BF7" s="525" t="s">
        <v>53</v>
      </c>
      <c r="BG7" s="530"/>
      <c r="BH7" s="530"/>
      <c r="BI7" s="530"/>
      <c r="BJ7" s="531"/>
      <c r="BK7" s="553"/>
      <c r="BL7" s="509"/>
      <c r="BM7" s="540" t="s">
        <v>54</v>
      </c>
      <c r="BN7" s="491"/>
      <c r="BO7" s="491"/>
      <c r="BP7" s="491"/>
      <c r="BQ7" s="491"/>
      <c r="BR7" s="491"/>
      <c r="BS7" s="491"/>
      <c r="BT7" s="492"/>
      <c r="BU7" s="491" t="s">
        <v>280</v>
      </c>
      <c r="BV7" s="491"/>
      <c r="BW7" s="491"/>
      <c r="BX7" s="492"/>
      <c r="BY7" s="408" t="s">
        <v>434</v>
      </c>
      <c r="BZ7" s="409"/>
      <c r="CA7" s="410"/>
    </row>
    <row r="8" spans="1:711" ht="188.25" customHeight="1" thickBot="1" x14ac:dyDescent="0.3">
      <c r="C8" s="517"/>
      <c r="D8" s="520"/>
      <c r="E8" s="534"/>
      <c r="F8" s="520"/>
      <c r="G8" s="520"/>
      <c r="H8" s="520"/>
      <c r="I8" s="546"/>
      <c r="J8" s="549"/>
      <c r="K8" s="549"/>
      <c r="L8" s="549"/>
      <c r="M8" s="549"/>
      <c r="N8" s="543"/>
      <c r="O8" s="536"/>
      <c r="P8" s="265" t="s">
        <v>12</v>
      </c>
      <c r="Q8" s="266" t="s">
        <v>83</v>
      </c>
      <c r="R8" s="71" t="s">
        <v>55</v>
      </c>
      <c r="S8" s="71" t="s">
        <v>56</v>
      </c>
      <c r="T8" s="71" t="s">
        <v>57</v>
      </c>
      <c r="U8" s="71" t="s">
        <v>58</v>
      </c>
      <c r="V8" s="71" t="s">
        <v>59</v>
      </c>
      <c r="W8" s="71" t="s">
        <v>60</v>
      </c>
      <c r="X8" s="71" t="s">
        <v>61</v>
      </c>
      <c r="Y8" s="71" t="s">
        <v>62</v>
      </c>
      <c r="Z8" s="71" t="s">
        <v>63</v>
      </c>
      <c r="AA8" s="71" t="s">
        <v>64</v>
      </c>
      <c r="AB8" s="71" t="s">
        <v>65</v>
      </c>
      <c r="AC8" s="71" t="s">
        <v>66</v>
      </c>
      <c r="AD8" s="71" t="s">
        <v>67</v>
      </c>
      <c r="AE8" s="71" t="s">
        <v>68</v>
      </c>
      <c r="AF8" s="71" t="s">
        <v>69</v>
      </c>
      <c r="AG8" s="71" t="s">
        <v>70</v>
      </c>
      <c r="AH8" s="71" t="s">
        <v>71</v>
      </c>
      <c r="AI8" s="71" t="s">
        <v>72</v>
      </c>
      <c r="AJ8" s="71" t="s">
        <v>281</v>
      </c>
      <c r="AK8" s="72" t="s">
        <v>73</v>
      </c>
      <c r="AL8" s="27" t="s">
        <v>13</v>
      </c>
      <c r="AM8" s="266" t="s">
        <v>84</v>
      </c>
      <c r="AN8" s="267" t="s">
        <v>74</v>
      </c>
      <c r="AO8" s="517"/>
      <c r="AP8" s="527"/>
      <c r="AQ8" s="81" t="s">
        <v>128</v>
      </c>
      <c r="AR8" s="81" t="s">
        <v>127</v>
      </c>
      <c r="AS8" s="81" t="s">
        <v>126</v>
      </c>
      <c r="AT8" s="81" t="s">
        <v>219</v>
      </c>
      <c r="AU8" s="81" t="s">
        <v>129</v>
      </c>
      <c r="AV8" s="81" t="s">
        <v>130</v>
      </c>
      <c r="AW8" s="81" t="s">
        <v>131</v>
      </c>
      <c r="AX8" s="494"/>
      <c r="AY8" s="494"/>
      <c r="AZ8" s="494"/>
      <c r="BA8" s="494"/>
      <c r="BB8" s="494"/>
      <c r="BC8" s="494"/>
      <c r="BD8" s="78" t="s">
        <v>12</v>
      </c>
      <c r="BE8" s="149" t="s">
        <v>13</v>
      </c>
      <c r="BF8" s="265" t="s">
        <v>12</v>
      </c>
      <c r="BG8" s="266" t="s">
        <v>85</v>
      </c>
      <c r="BH8" s="266" t="s">
        <v>13</v>
      </c>
      <c r="BI8" s="266" t="s">
        <v>86</v>
      </c>
      <c r="BJ8" s="267" t="s">
        <v>74</v>
      </c>
      <c r="BK8" s="554"/>
      <c r="BL8" s="510"/>
      <c r="BM8" s="132" t="s">
        <v>106</v>
      </c>
      <c r="BN8" s="128" t="s">
        <v>107</v>
      </c>
      <c r="BO8" s="129" t="s">
        <v>132</v>
      </c>
      <c r="BP8" s="130" t="s">
        <v>277</v>
      </c>
      <c r="BQ8" s="130" t="s">
        <v>108</v>
      </c>
      <c r="BR8" s="130" t="s">
        <v>109</v>
      </c>
      <c r="BS8" s="130" t="s">
        <v>133</v>
      </c>
      <c r="BT8" s="131" t="s">
        <v>77</v>
      </c>
      <c r="BU8" s="273" t="s">
        <v>76</v>
      </c>
      <c r="BV8" s="130" t="s">
        <v>75</v>
      </c>
      <c r="BW8" s="130" t="s">
        <v>278</v>
      </c>
      <c r="BX8" s="131" t="s">
        <v>77</v>
      </c>
      <c r="BY8" s="258" t="s">
        <v>435</v>
      </c>
      <c r="BZ8" s="258" t="s">
        <v>436</v>
      </c>
      <c r="CA8" s="258" t="s">
        <v>437</v>
      </c>
    </row>
    <row r="9" spans="1:711" s="24" customFormat="1" ht="161.25" customHeight="1" thickBot="1" x14ac:dyDescent="0.3">
      <c r="A9"/>
      <c r="B9"/>
      <c r="C9" s="499" t="s">
        <v>343</v>
      </c>
      <c r="D9" s="330" t="s">
        <v>402</v>
      </c>
      <c r="E9" s="32" t="s">
        <v>404</v>
      </c>
      <c r="F9" s="147"/>
      <c r="G9" s="77" t="s">
        <v>139</v>
      </c>
      <c r="H9" s="77" t="s">
        <v>151</v>
      </c>
      <c r="I9" s="77"/>
      <c r="J9" s="325" t="s">
        <v>93</v>
      </c>
      <c r="K9" s="488" t="s">
        <v>403</v>
      </c>
      <c r="L9" s="592" t="s">
        <v>407</v>
      </c>
      <c r="M9" s="558" t="s">
        <v>111</v>
      </c>
      <c r="N9" s="264"/>
      <c r="O9" s="605" t="s">
        <v>408</v>
      </c>
      <c r="P9" s="337" t="s">
        <v>87</v>
      </c>
      <c r="Q9" s="292">
        <v>3</v>
      </c>
      <c r="R9" s="304">
        <v>1</v>
      </c>
      <c r="S9" s="304">
        <v>1</v>
      </c>
      <c r="T9" s="304">
        <v>1</v>
      </c>
      <c r="U9" s="304">
        <v>1</v>
      </c>
      <c r="V9" s="304">
        <v>1</v>
      </c>
      <c r="W9" s="304">
        <v>1</v>
      </c>
      <c r="X9" s="304">
        <v>1</v>
      </c>
      <c r="Y9" s="304">
        <v>1</v>
      </c>
      <c r="Z9" s="304">
        <v>0</v>
      </c>
      <c r="AA9" s="304">
        <v>1</v>
      </c>
      <c r="AB9" s="304">
        <v>1</v>
      </c>
      <c r="AC9" s="304">
        <v>1</v>
      </c>
      <c r="AD9" s="304">
        <v>1</v>
      </c>
      <c r="AE9" s="304">
        <v>0</v>
      </c>
      <c r="AF9" s="304">
        <v>1</v>
      </c>
      <c r="AG9" s="304">
        <v>0</v>
      </c>
      <c r="AH9" s="304">
        <v>1</v>
      </c>
      <c r="AI9" s="304">
        <v>1</v>
      </c>
      <c r="AJ9" s="304">
        <v>0</v>
      </c>
      <c r="AK9" s="304">
        <f>SUM(R9:AJ9)</f>
        <v>15</v>
      </c>
      <c r="AL9" s="555" t="str">
        <f>IF($AK9&lt;6,"3. Moderado",IF($AK9&lt;12,"4. Mayor",IF($AK9&gt;11,"5. Catastrófico")))</f>
        <v>5. Catastrófico</v>
      </c>
      <c r="AM9" s="289">
        <v>5</v>
      </c>
      <c r="AN9" s="302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479" t="s">
        <v>409</v>
      </c>
      <c r="AP9" s="485" t="s">
        <v>6</v>
      </c>
      <c r="AQ9" s="289">
        <v>15</v>
      </c>
      <c r="AR9" s="289">
        <v>15</v>
      </c>
      <c r="AS9" s="289">
        <v>15</v>
      </c>
      <c r="AT9" s="289">
        <v>15</v>
      </c>
      <c r="AU9" s="289">
        <v>15</v>
      </c>
      <c r="AV9" s="289">
        <v>15</v>
      </c>
      <c r="AW9" s="289">
        <v>10</v>
      </c>
      <c r="AX9" s="295">
        <f t="shared" ref="AX9:AX26" si="0">SUM(AQ9:AW9)</f>
        <v>100</v>
      </c>
      <c r="AY9" s="295" t="s">
        <v>254</v>
      </c>
      <c r="AZ9" s="295" t="s">
        <v>254</v>
      </c>
      <c r="BA9" s="295">
        <v>100</v>
      </c>
      <c r="BB9" s="430">
        <f>AVERAGE(BA9:BA18)</f>
        <v>100</v>
      </c>
      <c r="BC9" s="295" t="s">
        <v>254</v>
      </c>
      <c r="BD9" s="433" t="s">
        <v>116</v>
      </c>
      <c r="BE9" s="563" t="s">
        <v>117</v>
      </c>
      <c r="BF9" s="337" t="s">
        <v>87</v>
      </c>
      <c r="BG9" s="292">
        <v>3</v>
      </c>
      <c r="BH9" s="293" t="s">
        <v>103</v>
      </c>
      <c r="BI9" s="292">
        <v>3</v>
      </c>
      <c r="BJ9" s="286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560" t="s">
        <v>411</v>
      </c>
      <c r="BL9" s="283" t="s">
        <v>119</v>
      </c>
      <c r="BM9" s="133">
        <v>43739</v>
      </c>
      <c r="BN9" s="57">
        <v>44012</v>
      </c>
      <c r="BO9" s="178" t="s">
        <v>413</v>
      </c>
      <c r="BP9" s="58" t="s">
        <v>412</v>
      </c>
      <c r="BQ9" s="39">
        <v>2</v>
      </c>
      <c r="BR9" s="39" t="s">
        <v>414</v>
      </c>
      <c r="BS9" s="39" t="s">
        <v>415</v>
      </c>
      <c r="BT9" s="62" t="s">
        <v>439</v>
      </c>
      <c r="BU9" s="65">
        <v>44196</v>
      </c>
      <c r="BV9" s="59" t="s">
        <v>419</v>
      </c>
      <c r="BW9" s="60" t="s">
        <v>412</v>
      </c>
      <c r="BX9" s="261" t="s">
        <v>420</v>
      </c>
      <c r="BY9" s="270" t="s">
        <v>449</v>
      </c>
      <c r="BZ9" s="259">
        <v>43948</v>
      </c>
      <c r="CA9" s="274" t="s">
        <v>438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161.25" customHeight="1" thickBot="1" x14ac:dyDescent="0.3">
      <c r="A10"/>
      <c r="B10"/>
      <c r="C10" s="499"/>
      <c r="D10" s="331"/>
      <c r="E10" s="32" t="s">
        <v>405</v>
      </c>
      <c r="F10" s="147"/>
      <c r="G10" s="77"/>
      <c r="H10" s="77"/>
      <c r="I10" s="77"/>
      <c r="J10" s="325"/>
      <c r="K10" s="390"/>
      <c r="L10" s="596"/>
      <c r="M10" s="558"/>
      <c r="N10" s="272"/>
      <c r="O10" s="606"/>
      <c r="P10" s="337"/>
      <c r="Q10" s="293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556"/>
      <c r="AM10" s="290"/>
      <c r="AN10" s="302"/>
      <c r="AO10" s="597"/>
      <c r="AP10" s="579"/>
      <c r="AQ10" s="290"/>
      <c r="AR10" s="290"/>
      <c r="AS10" s="290"/>
      <c r="AT10" s="290"/>
      <c r="AU10" s="290"/>
      <c r="AV10" s="290"/>
      <c r="AW10" s="290"/>
      <c r="AX10" s="296"/>
      <c r="AY10" s="296"/>
      <c r="AZ10" s="296"/>
      <c r="BA10" s="296"/>
      <c r="BB10" s="431"/>
      <c r="BC10" s="296"/>
      <c r="BD10" s="598"/>
      <c r="BE10" s="599"/>
      <c r="BF10" s="337"/>
      <c r="BG10" s="293"/>
      <c r="BH10" s="293"/>
      <c r="BI10" s="293"/>
      <c r="BJ10" s="287"/>
      <c r="BK10" s="561"/>
      <c r="BL10" s="284"/>
      <c r="BM10" s="133"/>
      <c r="BN10" s="57"/>
      <c r="BO10" s="600"/>
      <c r="BP10" s="58"/>
      <c r="BQ10" s="39"/>
      <c r="BR10" s="39"/>
      <c r="BS10" s="39"/>
      <c r="BT10" s="62"/>
      <c r="BU10" s="601"/>
      <c r="BV10" s="602"/>
      <c r="BW10" s="603"/>
      <c r="BX10" s="604"/>
      <c r="BY10" s="270"/>
      <c r="BZ10" s="259"/>
      <c r="CA10" s="274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123.75" customHeight="1" x14ac:dyDescent="0.25">
      <c r="A11"/>
      <c r="B11"/>
      <c r="C11" s="499"/>
      <c r="D11" s="331"/>
      <c r="E11" s="609" t="s">
        <v>453</v>
      </c>
      <c r="F11" s="32"/>
      <c r="G11" s="77" t="s">
        <v>139</v>
      </c>
      <c r="H11" s="77" t="s">
        <v>151</v>
      </c>
      <c r="I11" s="32"/>
      <c r="J11" s="325"/>
      <c r="K11" s="391"/>
      <c r="L11" s="593"/>
      <c r="M11" s="558"/>
      <c r="O11" s="607"/>
      <c r="P11" s="337"/>
      <c r="Q11" s="293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556"/>
      <c r="AM11" s="290"/>
      <c r="AN11" s="302"/>
      <c r="AO11" s="480"/>
      <c r="AP11" s="486"/>
      <c r="AQ11" s="490"/>
      <c r="AR11" s="490"/>
      <c r="AS11" s="490"/>
      <c r="AT11" s="490"/>
      <c r="AU11" s="490"/>
      <c r="AV11" s="490"/>
      <c r="AW11" s="490"/>
      <c r="AX11" s="477"/>
      <c r="AY11" s="477"/>
      <c r="AZ11" s="477"/>
      <c r="BA11" s="477"/>
      <c r="BB11" s="431"/>
      <c r="BC11" s="296"/>
      <c r="BD11" s="434"/>
      <c r="BE11" s="564"/>
      <c r="BF11" s="337"/>
      <c r="BG11" s="293"/>
      <c r="BH11" s="293"/>
      <c r="BI11" s="293"/>
      <c r="BJ11" s="287"/>
      <c r="BK11" s="561"/>
      <c r="BL11" s="284"/>
      <c r="BM11" s="133">
        <v>43739</v>
      </c>
      <c r="BN11" s="57">
        <v>44012</v>
      </c>
      <c r="BO11" s="177" t="s">
        <v>421</v>
      </c>
      <c r="BP11" s="58" t="s">
        <v>412</v>
      </c>
      <c r="BQ11" s="23">
        <v>100</v>
      </c>
      <c r="BR11" s="23" t="s">
        <v>416</v>
      </c>
      <c r="BS11" s="23" t="s">
        <v>417</v>
      </c>
      <c r="BT11" s="136" t="s">
        <v>418</v>
      </c>
      <c r="BU11" s="66">
        <v>44196</v>
      </c>
      <c r="BV11" s="34" t="s">
        <v>422</v>
      </c>
      <c r="BW11" s="35" t="s">
        <v>423</v>
      </c>
      <c r="BX11" s="262" t="s">
        <v>424</v>
      </c>
      <c r="BY11" s="270" t="s">
        <v>448</v>
      </c>
      <c r="BZ11" s="259">
        <v>43948</v>
      </c>
      <c r="CA11" s="274" t="s">
        <v>438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47.25" customHeight="1" x14ac:dyDescent="0.25">
      <c r="A12"/>
      <c r="B12"/>
      <c r="C12" s="499"/>
      <c r="D12" s="331"/>
      <c r="E12" s="574" t="s">
        <v>406</v>
      </c>
      <c r="F12" s="32"/>
      <c r="G12" s="77" t="s">
        <v>139</v>
      </c>
      <c r="H12" s="77" t="s">
        <v>151</v>
      </c>
      <c r="I12" s="32"/>
      <c r="J12" s="325"/>
      <c r="K12" s="391"/>
      <c r="L12" s="593"/>
      <c r="M12" s="558"/>
      <c r="O12" s="607"/>
      <c r="P12" s="337"/>
      <c r="Q12" s="293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556"/>
      <c r="AM12" s="290"/>
      <c r="AN12" s="302"/>
      <c r="AO12" s="481" t="s">
        <v>410</v>
      </c>
      <c r="AP12" s="483" t="s">
        <v>6</v>
      </c>
      <c r="AQ12" s="489">
        <v>15</v>
      </c>
      <c r="AR12" s="489">
        <v>15</v>
      </c>
      <c r="AS12" s="489">
        <v>15</v>
      </c>
      <c r="AT12" s="489">
        <v>15</v>
      </c>
      <c r="AU12" s="489">
        <v>15</v>
      </c>
      <c r="AV12" s="489">
        <v>15</v>
      </c>
      <c r="AW12" s="489">
        <v>10</v>
      </c>
      <c r="AX12" s="478">
        <f t="shared" si="0"/>
        <v>100</v>
      </c>
      <c r="AY12" s="478" t="s">
        <v>254</v>
      </c>
      <c r="AZ12" s="478" t="s">
        <v>254</v>
      </c>
      <c r="BA12" s="478">
        <v>100</v>
      </c>
      <c r="BB12" s="431"/>
      <c r="BC12" s="296"/>
      <c r="BD12" s="434"/>
      <c r="BE12" s="564"/>
      <c r="BF12" s="337"/>
      <c r="BG12" s="293"/>
      <c r="BH12" s="293"/>
      <c r="BI12" s="293"/>
      <c r="BJ12" s="287"/>
      <c r="BK12" s="561"/>
      <c r="BL12" s="284"/>
      <c r="BM12" s="135"/>
      <c r="BN12" s="22"/>
      <c r="BO12" s="179"/>
      <c r="BP12" s="31"/>
      <c r="BQ12" s="31"/>
      <c r="BR12" s="31"/>
      <c r="BS12" s="31"/>
      <c r="BT12" s="136"/>
      <c r="BU12" s="66"/>
      <c r="BV12" s="34"/>
      <c r="BW12" s="35"/>
      <c r="BX12" s="262"/>
      <c r="CA12" s="275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96.75" customHeight="1" x14ac:dyDescent="0.25">
      <c r="A13"/>
      <c r="B13"/>
      <c r="C13" s="499"/>
      <c r="D13" s="331"/>
      <c r="E13" s="610" t="s">
        <v>452</v>
      </c>
      <c r="F13" s="575"/>
      <c r="G13" s="271"/>
      <c r="H13" s="271"/>
      <c r="I13" s="575"/>
      <c r="J13" s="325"/>
      <c r="K13" s="576"/>
      <c r="L13" s="594"/>
      <c r="M13" s="558"/>
      <c r="N13" s="577"/>
      <c r="O13" s="607"/>
      <c r="P13" s="337"/>
      <c r="Q13" s="293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556"/>
      <c r="AM13" s="290"/>
      <c r="AN13" s="302"/>
      <c r="AO13" s="578"/>
      <c r="AP13" s="579"/>
      <c r="AQ13" s="290"/>
      <c r="AR13" s="290"/>
      <c r="AS13" s="290"/>
      <c r="AT13" s="290"/>
      <c r="AU13" s="290"/>
      <c r="AV13" s="290"/>
      <c r="AW13" s="290"/>
      <c r="AX13" s="296"/>
      <c r="AY13" s="296"/>
      <c r="AZ13" s="296"/>
      <c r="BA13" s="296"/>
      <c r="BB13" s="431"/>
      <c r="BC13" s="296"/>
      <c r="BD13" s="580"/>
      <c r="BE13" s="581"/>
      <c r="BF13" s="337"/>
      <c r="BG13" s="293"/>
      <c r="BH13" s="293"/>
      <c r="BI13" s="293"/>
      <c r="BJ13" s="287"/>
      <c r="BK13" s="561"/>
      <c r="BL13" s="284"/>
      <c r="BM13" s="582"/>
      <c r="BN13" s="583"/>
      <c r="BO13" s="584"/>
      <c r="BP13" s="585"/>
      <c r="BQ13" s="585"/>
      <c r="BR13" s="585"/>
      <c r="BS13" s="585"/>
      <c r="BT13" s="586"/>
      <c r="BU13" s="587"/>
      <c r="BV13" s="588"/>
      <c r="BW13" s="589"/>
      <c r="BX13" s="590"/>
      <c r="BY13" s="577"/>
      <c r="BZ13" s="577"/>
      <c r="CA13" s="591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129" customHeight="1" x14ac:dyDescent="0.25">
      <c r="A14"/>
      <c r="B14"/>
      <c r="C14" s="499"/>
      <c r="D14" s="331"/>
      <c r="E14" s="610" t="s">
        <v>454</v>
      </c>
      <c r="F14" s="575"/>
      <c r="G14" s="271"/>
      <c r="H14" s="271"/>
      <c r="I14" s="575"/>
      <c r="J14" s="325"/>
      <c r="K14" s="576"/>
      <c r="L14" s="594"/>
      <c r="M14" s="558"/>
      <c r="N14" s="577"/>
      <c r="O14" s="607"/>
      <c r="P14" s="337"/>
      <c r="Q14" s="293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556"/>
      <c r="AM14" s="290"/>
      <c r="AN14" s="302"/>
      <c r="AO14" s="578"/>
      <c r="AP14" s="579"/>
      <c r="AQ14" s="290"/>
      <c r="AR14" s="290"/>
      <c r="AS14" s="290"/>
      <c r="AT14" s="290"/>
      <c r="AU14" s="290"/>
      <c r="AV14" s="290"/>
      <c r="AW14" s="290"/>
      <c r="AX14" s="296"/>
      <c r="AY14" s="296"/>
      <c r="AZ14" s="296"/>
      <c r="BA14" s="296"/>
      <c r="BB14" s="431"/>
      <c r="BC14" s="296"/>
      <c r="BD14" s="580"/>
      <c r="BE14" s="581"/>
      <c r="BF14" s="337"/>
      <c r="BG14" s="293"/>
      <c r="BH14" s="293"/>
      <c r="BI14" s="293"/>
      <c r="BJ14" s="287"/>
      <c r="BK14" s="561"/>
      <c r="BL14" s="284"/>
      <c r="BM14" s="582"/>
      <c r="BN14" s="583"/>
      <c r="BO14" s="584"/>
      <c r="BP14" s="585"/>
      <c r="BQ14" s="585"/>
      <c r="BR14" s="585"/>
      <c r="BS14" s="585"/>
      <c r="BT14" s="586"/>
      <c r="BU14" s="587"/>
      <c r="BV14" s="588"/>
      <c r="BW14" s="589"/>
      <c r="BX14" s="590"/>
      <c r="BY14" s="577"/>
      <c r="BZ14" s="577"/>
      <c r="CA14" s="591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129" customHeight="1" x14ac:dyDescent="0.25">
      <c r="A15"/>
      <c r="B15"/>
      <c r="C15" s="499"/>
      <c r="D15" s="331"/>
      <c r="E15" s="611" t="s">
        <v>455</v>
      </c>
      <c r="F15" s="575"/>
      <c r="G15" s="271"/>
      <c r="H15" s="271"/>
      <c r="I15" s="575"/>
      <c r="J15" s="325"/>
      <c r="K15" s="576"/>
      <c r="L15" s="594"/>
      <c r="M15" s="558"/>
      <c r="N15" s="577"/>
      <c r="O15" s="607"/>
      <c r="P15" s="337"/>
      <c r="Q15" s="293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556"/>
      <c r="AM15" s="290"/>
      <c r="AN15" s="302"/>
      <c r="AO15" s="578"/>
      <c r="AP15" s="579"/>
      <c r="AQ15" s="290"/>
      <c r="AR15" s="290"/>
      <c r="AS15" s="290"/>
      <c r="AT15" s="290"/>
      <c r="AU15" s="290"/>
      <c r="AV15" s="290"/>
      <c r="AW15" s="290"/>
      <c r="AX15" s="296"/>
      <c r="AY15" s="296"/>
      <c r="AZ15" s="296"/>
      <c r="BA15" s="296"/>
      <c r="BB15" s="431"/>
      <c r="BC15" s="296"/>
      <c r="BD15" s="580"/>
      <c r="BE15" s="581"/>
      <c r="BF15" s="337"/>
      <c r="BG15" s="293"/>
      <c r="BH15" s="293"/>
      <c r="BI15" s="293"/>
      <c r="BJ15" s="287"/>
      <c r="BK15" s="561"/>
      <c r="BL15" s="284"/>
      <c r="BM15" s="582"/>
      <c r="BN15" s="583"/>
      <c r="BO15" s="584"/>
      <c r="BP15" s="585"/>
      <c r="BQ15" s="585"/>
      <c r="BR15" s="585"/>
      <c r="BS15" s="585"/>
      <c r="BT15" s="586"/>
      <c r="BU15" s="587"/>
      <c r="BV15" s="588"/>
      <c r="BW15" s="589"/>
      <c r="BX15" s="590"/>
      <c r="BY15" s="577"/>
      <c r="BZ15" s="577"/>
      <c r="CA15" s="591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129" customHeight="1" x14ac:dyDescent="0.25">
      <c r="A16"/>
      <c r="B16"/>
      <c r="C16" s="499"/>
      <c r="D16" s="331"/>
      <c r="E16" s="611" t="s">
        <v>456</v>
      </c>
      <c r="F16" s="575"/>
      <c r="G16" s="271"/>
      <c r="H16" s="271"/>
      <c r="I16" s="575"/>
      <c r="J16" s="325"/>
      <c r="K16" s="576"/>
      <c r="L16" s="594"/>
      <c r="M16" s="558"/>
      <c r="N16" s="577"/>
      <c r="O16" s="607"/>
      <c r="P16" s="337"/>
      <c r="Q16" s="293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556"/>
      <c r="AM16" s="290"/>
      <c r="AN16" s="302"/>
      <c r="AO16" s="578"/>
      <c r="AP16" s="579"/>
      <c r="AQ16" s="290"/>
      <c r="AR16" s="290"/>
      <c r="AS16" s="290"/>
      <c r="AT16" s="290"/>
      <c r="AU16" s="290"/>
      <c r="AV16" s="290"/>
      <c r="AW16" s="290"/>
      <c r="AX16" s="296"/>
      <c r="AY16" s="296"/>
      <c r="AZ16" s="296"/>
      <c r="BA16" s="296"/>
      <c r="BB16" s="431"/>
      <c r="BC16" s="296"/>
      <c r="BD16" s="580"/>
      <c r="BE16" s="581"/>
      <c r="BF16" s="337"/>
      <c r="BG16" s="293"/>
      <c r="BH16" s="293"/>
      <c r="BI16" s="293"/>
      <c r="BJ16" s="287"/>
      <c r="BK16" s="561"/>
      <c r="BL16" s="284"/>
      <c r="BM16" s="582"/>
      <c r="BN16" s="583"/>
      <c r="BO16" s="584"/>
      <c r="BP16" s="585"/>
      <c r="BQ16" s="585"/>
      <c r="BR16" s="585"/>
      <c r="BS16" s="585"/>
      <c r="BT16" s="586"/>
      <c r="BU16" s="587"/>
      <c r="BV16" s="588"/>
      <c r="BW16" s="589"/>
      <c r="BX16" s="590"/>
      <c r="BY16" s="577"/>
      <c r="BZ16" s="577"/>
      <c r="CA16" s="591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129" customHeight="1" x14ac:dyDescent="0.25">
      <c r="A17"/>
      <c r="B17"/>
      <c r="C17" s="499"/>
      <c r="D17" s="331"/>
      <c r="E17" s="610" t="s">
        <v>457</v>
      </c>
      <c r="F17" s="575"/>
      <c r="G17" s="271"/>
      <c r="H17" s="271"/>
      <c r="I17" s="575"/>
      <c r="J17" s="325"/>
      <c r="K17" s="576"/>
      <c r="L17" s="594"/>
      <c r="M17" s="558"/>
      <c r="N17" s="577"/>
      <c r="O17" s="607"/>
      <c r="P17" s="337"/>
      <c r="Q17" s="293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556"/>
      <c r="AM17" s="290"/>
      <c r="AN17" s="302"/>
      <c r="AO17" s="578"/>
      <c r="AP17" s="579"/>
      <c r="AQ17" s="290"/>
      <c r="AR17" s="290"/>
      <c r="AS17" s="290"/>
      <c r="AT17" s="290"/>
      <c r="AU17" s="290"/>
      <c r="AV17" s="290"/>
      <c r="AW17" s="290"/>
      <c r="AX17" s="296"/>
      <c r="AY17" s="296"/>
      <c r="AZ17" s="296"/>
      <c r="BA17" s="296"/>
      <c r="BB17" s="431"/>
      <c r="BC17" s="296"/>
      <c r="BD17" s="580"/>
      <c r="BE17" s="581"/>
      <c r="BF17" s="337"/>
      <c r="BG17" s="293"/>
      <c r="BH17" s="293"/>
      <c r="BI17" s="293"/>
      <c r="BJ17" s="287"/>
      <c r="BK17" s="561"/>
      <c r="BL17" s="284"/>
      <c r="BM17" s="582"/>
      <c r="BN17" s="583"/>
      <c r="BO17" s="584"/>
      <c r="BP17" s="585"/>
      <c r="BQ17" s="585"/>
      <c r="BR17" s="585"/>
      <c r="BS17" s="585"/>
      <c r="BT17" s="586"/>
      <c r="BU17" s="587"/>
      <c r="BV17" s="588"/>
      <c r="BW17" s="589"/>
      <c r="BX17" s="590"/>
      <c r="BY17" s="577"/>
      <c r="BZ17" s="577"/>
      <c r="CA17" s="591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126" customHeight="1" thickBot="1" x14ac:dyDescent="0.3">
      <c r="A18"/>
      <c r="B18"/>
      <c r="C18" s="500"/>
      <c r="D18" s="332"/>
      <c r="E18" s="612" t="s">
        <v>458</v>
      </c>
      <c r="F18" s="47"/>
      <c r="G18" s="47"/>
      <c r="H18" s="47"/>
      <c r="I18" s="47"/>
      <c r="J18" s="326"/>
      <c r="K18" s="392"/>
      <c r="L18" s="595"/>
      <c r="M18" s="559"/>
      <c r="N18" s="79"/>
      <c r="O18" s="608"/>
      <c r="P18" s="338"/>
      <c r="Q18" s="294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557"/>
      <c r="AM18" s="291"/>
      <c r="AN18" s="303"/>
      <c r="AO18" s="482"/>
      <c r="AP18" s="484"/>
      <c r="AQ18" s="291"/>
      <c r="AR18" s="291"/>
      <c r="AS18" s="291"/>
      <c r="AT18" s="291"/>
      <c r="AU18" s="291"/>
      <c r="AV18" s="291"/>
      <c r="AW18" s="291"/>
      <c r="AX18" s="297"/>
      <c r="AY18" s="297"/>
      <c r="AZ18" s="297"/>
      <c r="BA18" s="297"/>
      <c r="BB18" s="432"/>
      <c r="BC18" s="297"/>
      <c r="BD18" s="435"/>
      <c r="BE18" s="565"/>
      <c r="BF18" s="338"/>
      <c r="BG18" s="294"/>
      <c r="BH18" s="294"/>
      <c r="BI18" s="294"/>
      <c r="BJ18" s="288"/>
      <c r="BK18" s="562"/>
      <c r="BL18" s="285"/>
      <c r="BM18" s="139"/>
      <c r="BN18" s="51"/>
      <c r="BO18" s="276"/>
      <c r="BP18" s="277"/>
      <c r="BQ18" s="277"/>
      <c r="BR18" s="277"/>
      <c r="BS18" s="277"/>
      <c r="BT18" s="278"/>
      <c r="BU18" s="69"/>
      <c r="BV18" s="279"/>
      <c r="BW18" s="52"/>
      <c r="BX18" s="280"/>
      <c r="BY18" s="79"/>
      <c r="BZ18" s="79"/>
      <c r="CA18" s="281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84" hidden="1" customHeight="1" x14ac:dyDescent="0.25">
      <c r="A19"/>
      <c r="B19"/>
      <c r="C19" s="499"/>
      <c r="D19" s="322"/>
      <c r="E19" s="166"/>
      <c r="F19" s="77"/>
      <c r="G19" s="77"/>
      <c r="H19" s="77"/>
      <c r="I19" s="77"/>
      <c r="J19" s="325" t="s">
        <v>95</v>
      </c>
      <c r="K19" s="322"/>
      <c r="L19" s="571"/>
      <c r="M19" s="558"/>
      <c r="N19" s="29" t="s">
        <v>285</v>
      </c>
      <c r="O19" s="566"/>
      <c r="P19" s="337"/>
      <c r="Q19" s="293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>
        <f t="shared" ref="AK19" si="1">SUM(R19:AJ19)</f>
        <v>0</v>
      </c>
      <c r="AL19" s="556"/>
      <c r="AM19" s="290"/>
      <c r="AN19" s="302" t="str">
        <f>IF(Q19+AM19=0," ",IF(OR(AND(Q19=1,AM19=1),AND(Q19=1,AM19=2),AND(Q19=2,AM19=2),AND(Q19=2,AM19=1),AND(Q19=3,AM19=1)),"Bajo",IF(OR(AND(Q19=1,AM19=3),AND(Q19=2,AM19=3),AND(Q19=3,AM19=2),AND(Q19=4,AM19=1)),"Moderado",IF(OR(AND(Q19=1,AM19=4),AND(Q19=2,AM19=4),AND(Q19=3,AM19=3),AND(Q19=4,AM19=2),AND(Q19=4,AM19=3),AND(Q19=5,AM19=1),AND(Q19=5,AM19=2)),"Alto",IF(OR(AND(Q19=2,AM19=5),AND(Q19=3,AM19=5),AND(Q19=3,AM19=4),AND(Q19=4,AM19=4),AND(Q19=4,AM19=5),AND(Q19=5,AM19=3),AND(Q19=5,AM19=4),AND(Q19=1,AM19=5),AND(Q19=5,AM19=5)),"Extremo","")))))</f>
        <v xml:space="preserve"> </v>
      </c>
      <c r="AO19" s="181"/>
      <c r="AP19" s="28"/>
      <c r="AQ19" s="264"/>
      <c r="AR19" s="264"/>
      <c r="AS19" s="264"/>
      <c r="AT19" s="264"/>
      <c r="AU19" s="264"/>
      <c r="AV19" s="264"/>
      <c r="AW19" s="264"/>
      <c r="AX19" s="30">
        <f t="shared" si="0"/>
        <v>0</v>
      </c>
      <c r="AY19" s="30"/>
      <c r="AZ19" s="30"/>
      <c r="BA19" s="30">
        <v>100</v>
      </c>
      <c r="BB19" s="296">
        <f>AVERAGE(BA19:BA21)</f>
        <v>100</v>
      </c>
      <c r="BC19" s="296" t="s">
        <v>254</v>
      </c>
      <c r="BD19" s="299"/>
      <c r="BE19" s="496"/>
      <c r="BF19" s="337"/>
      <c r="BG19" s="293"/>
      <c r="BH19" s="293"/>
      <c r="BI19" s="293"/>
      <c r="BJ19" s="287" t="str">
        <f>IF(BG19+BI19=0," ",IF(OR(AND(BG19=1,BI19=1),AND(BG19=1,BI19=2),AND(BG19=2,BI19=2),AND(BG19=2,BI19=1),AND(BG19=3,BI19=1)),"Bajo",IF(OR(AND(BG19=1,BI19=3),AND(BG19=2,BI19=3),AND(BG19=3,BI19=2),AND(BG19=4,BI19=1)),"Moderado",IF(OR(AND(BG19=1,BI19=4),AND(BG19=2,BI19=4),AND(BG19=3,BI19=3),AND(BG19=4,BI19=2),AND(BG19=4,BI19=3),AND(BG19=5,BI19=1),AND(BG19=5,BI19=2)),"Alto",IF(OR(AND(BG19=2,BI19=5),AND(BG19=1,BI19=5),AND(BG19=3,BI19=5),AND(BG19=3,BI19=4),AND(BG19=4,BI19=4),AND(BG19=4,BI19=5),AND(BG19=5,BI19=3),AND(BG19=5,BI19=4),AND(BG19=5,BI19=5)),"Extremo","")))))</f>
        <v xml:space="preserve"> </v>
      </c>
      <c r="BK19" s="263"/>
      <c r="BL19" s="284"/>
      <c r="BM19" s="150"/>
      <c r="BN19" s="151"/>
      <c r="BO19" s="160"/>
      <c r="BP19" s="160"/>
      <c r="BQ19" s="161"/>
      <c r="BR19" s="161"/>
      <c r="BS19" s="161"/>
      <c r="BT19" s="153"/>
      <c r="BU19" s="154"/>
      <c r="BV19" s="160"/>
      <c r="BW19" s="152"/>
      <c r="BX19" s="153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95.25" hidden="1" customHeight="1" x14ac:dyDescent="0.25">
      <c r="A20"/>
      <c r="B20"/>
      <c r="C20" s="499"/>
      <c r="D20" s="322"/>
      <c r="E20" s="148"/>
      <c r="F20" s="32"/>
      <c r="G20" s="77"/>
      <c r="H20" s="77"/>
      <c r="I20" s="32"/>
      <c r="J20" s="325"/>
      <c r="K20" s="322"/>
      <c r="L20" s="571"/>
      <c r="M20" s="558"/>
      <c r="O20" s="566"/>
      <c r="P20" s="337"/>
      <c r="Q20" s="293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556"/>
      <c r="AM20" s="290"/>
      <c r="AN20" s="302"/>
      <c r="AO20" s="76"/>
      <c r="AP20" s="21"/>
      <c r="AQ20" s="33"/>
      <c r="AR20" s="33"/>
      <c r="AS20" s="33"/>
      <c r="AT20" s="33"/>
      <c r="AU20" s="33"/>
      <c r="AV20" s="33"/>
      <c r="AW20" s="33"/>
      <c r="AX20" s="30">
        <f t="shared" si="0"/>
        <v>0</v>
      </c>
      <c r="AY20" s="30"/>
      <c r="AZ20" s="30"/>
      <c r="BA20" s="30">
        <v>100</v>
      </c>
      <c r="BB20" s="296"/>
      <c r="BC20" s="296"/>
      <c r="BD20" s="299"/>
      <c r="BE20" s="496"/>
      <c r="BF20" s="337"/>
      <c r="BG20" s="293"/>
      <c r="BH20" s="293"/>
      <c r="BI20" s="293"/>
      <c r="BJ20" s="287"/>
      <c r="BK20" s="145"/>
      <c r="BL20" s="284"/>
      <c r="BM20" s="137"/>
      <c r="BN20" s="22"/>
      <c r="BO20" s="38"/>
      <c r="BP20" s="38"/>
      <c r="BQ20" s="39"/>
      <c r="BR20" s="39"/>
      <c r="BS20" s="39"/>
      <c r="BT20" s="62"/>
      <c r="BU20" s="67"/>
      <c r="BV20" s="38"/>
      <c r="BW20" s="55"/>
      <c r="BX20" s="62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s="24" customFormat="1" ht="44.25" hidden="1" customHeight="1" thickBot="1" x14ac:dyDescent="0.3">
      <c r="A21"/>
      <c r="B21"/>
      <c r="C21" s="500"/>
      <c r="D21" s="323"/>
      <c r="E21" s="46"/>
      <c r="F21" s="47"/>
      <c r="G21" s="47"/>
      <c r="H21" s="47"/>
      <c r="I21" s="47"/>
      <c r="J21" s="326"/>
      <c r="K21" s="323"/>
      <c r="L21" s="572"/>
      <c r="M21" s="559"/>
      <c r="N21" s="79"/>
      <c r="O21" s="567"/>
      <c r="P21" s="338"/>
      <c r="Q21" s="294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557"/>
      <c r="AM21" s="291"/>
      <c r="AN21" s="303"/>
      <c r="AO21" s="76"/>
      <c r="AP21" s="49"/>
      <c r="AQ21" s="50"/>
      <c r="AR21" s="50"/>
      <c r="AS21" s="50"/>
      <c r="AT21" s="50"/>
      <c r="AU21" s="50"/>
      <c r="AV21" s="50"/>
      <c r="AW21" s="50"/>
      <c r="AX21" s="70">
        <f t="shared" si="0"/>
        <v>0</v>
      </c>
      <c r="AY21" s="70"/>
      <c r="AZ21" s="70"/>
      <c r="BA21" s="70"/>
      <c r="BB21" s="297"/>
      <c r="BC21" s="297"/>
      <c r="BD21" s="300"/>
      <c r="BE21" s="497"/>
      <c r="BF21" s="338"/>
      <c r="BG21" s="294"/>
      <c r="BH21" s="294"/>
      <c r="BI21" s="294"/>
      <c r="BJ21" s="288"/>
      <c r="BK21" s="146"/>
      <c r="BL21" s="285"/>
      <c r="BM21" s="139"/>
      <c r="BN21" s="51"/>
      <c r="BO21" s="48"/>
      <c r="BP21" s="48"/>
      <c r="BQ21" s="48"/>
      <c r="BR21" s="48"/>
      <c r="BS21" s="48"/>
      <c r="BT21" s="53"/>
      <c r="BU21" s="69"/>
      <c r="BV21" s="48"/>
      <c r="BW21" s="52"/>
      <c r="BX21" s="53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</row>
    <row r="22" spans="1:711" s="24" customFormat="1" ht="84" hidden="1" customHeight="1" x14ac:dyDescent="0.25">
      <c r="A22"/>
      <c r="B22"/>
      <c r="C22" s="568"/>
      <c r="D22" s="321"/>
      <c r="E22" s="41"/>
      <c r="F22" s="42"/>
      <c r="G22" s="77"/>
      <c r="H22" s="77"/>
      <c r="I22" s="77"/>
      <c r="J22" s="324" t="s">
        <v>284</v>
      </c>
      <c r="K22" s="321"/>
      <c r="L22" s="570"/>
      <c r="M22" s="569"/>
      <c r="N22" s="29"/>
      <c r="O22" s="487"/>
      <c r="P22" s="336"/>
      <c r="Q22" s="292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>
        <f t="shared" ref="AK22" si="2">SUM(R22:AJ22)</f>
        <v>0</v>
      </c>
      <c r="AL22" s="555" t="str">
        <f t="shared" ref="AL22" si="3">IF($AK22&lt;6,"3. Moderado",IF($AK22&lt;12,"4. Mayor",IF($AK22&gt;11,"5. Catastrófico")))</f>
        <v>3. Moderado</v>
      </c>
      <c r="AM22" s="289">
        <v>3</v>
      </c>
      <c r="AN22" s="301" t="str">
        <f>IF(Q22+AM22=0," ",IF(OR(AND(Q22=1,AM22=1),AND(Q22=1,AM22=2),AND(Q22=2,AM22=2),AND(Q22=2,AM22=1),AND(Q22=3,AM22=1)),"Bajo",IF(OR(AND(Q22=1,AM22=3),AND(Q22=2,AM22=3),AND(Q22=3,AM22=2),AND(Q22=4,AM22=1)),"Moderado",IF(OR(AND(Q22=1,AM22=4),AND(Q22=2,AM22=4),AND(Q22=3,AM22=3),AND(Q22=4,AM22=2),AND(Q22=4,AM22=3),AND(Q22=5,AM22=1),AND(Q22=5,AM22=2)),"Alto",IF(OR(AND(Q22=2,AM22=5),AND(Q22=3,AM22=5),AND(Q22=3,AM22=4),AND(Q22=4,AM22=4),AND(Q22=4,AM22=5),AND(Q22=5,AM22=3),AND(Q22=5,AM22=4),AND(Q22=1,AM22=5),AND(Q22=5,AM22=5)),"Extremo","")))))</f>
        <v/>
      </c>
      <c r="AO22" s="73"/>
      <c r="AP22" s="44"/>
      <c r="AQ22" s="45"/>
      <c r="AR22" s="45"/>
      <c r="AS22" s="45"/>
      <c r="AT22" s="45"/>
      <c r="AU22" s="45"/>
      <c r="AV22" s="45"/>
      <c r="AW22" s="45"/>
      <c r="AX22" s="30">
        <f t="shared" si="0"/>
        <v>0</v>
      </c>
      <c r="AY22" s="30"/>
      <c r="AZ22" s="30"/>
      <c r="BA22" s="30">
        <v>50</v>
      </c>
      <c r="BB22" s="295">
        <f>AVERAGE(BA22:BA26)</f>
        <v>25</v>
      </c>
      <c r="BC22" s="295" t="s">
        <v>255</v>
      </c>
      <c r="BD22" s="298"/>
      <c r="BE22" s="498"/>
      <c r="BF22" s="336"/>
      <c r="BG22" s="292"/>
      <c r="BH22" s="292"/>
      <c r="BI22" s="292"/>
      <c r="BJ22" s="286" t="str">
        <f>IF(BG22+BI22=0," ",IF(OR(AND(BG22=1,BI22=1),AND(BG22=1,BI22=2),AND(BG22=2,BI22=2),AND(BG22=2,BI22=1),AND(BG22=3,BI22=1)),"Bajo",IF(OR(AND(BG22=1,BI22=3),AND(BG22=2,BI22=3),AND(BG22=3,BI22=2),AND(BG22=4,BI22=1)),"Moderado",IF(OR(AND(BG22=1,BI22=4),AND(BG22=2,BI22=4),AND(BG22=3,BI22=3),AND(BG22=4,BI22=2),AND(BG22=4,BI22=3),AND(BG22=5,BI22=1),AND(BG22=5,BI22=2)),"Alto",IF(OR(AND(BG22=2,BI22=5),AND(BG22=1,BI22=5),AND(BG22=3,BI22=5),AND(BG22=3,BI22=4),AND(BG22=4,BI22=4),AND(BG22=4,BI22=5),AND(BG22=5,BI22=3),AND(BG22=5,BI22=4),AND(BG22=5,BI22=5)),"Extremo","")))))</f>
        <v xml:space="preserve"> </v>
      </c>
      <c r="BK22" s="144"/>
      <c r="BL22" s="283"/>
      <c r="BM22" s="138"/>
      <c r="BN22" s="57"/>
      <c r="BO22" s="43"/>
      <c r="BP22" s="43"/>
      <c r="BQ22" s="54"/>
      <c r="BR22" s="54"/>
      <c r="BS22" s="54"/>
      <c r="BT22" s="64"/>
      <c r="BU22" s="68"/>
      <c r="BV22" s="43"/>
      <c r="BW22" s="63"/>
      <c r="BX22" s="64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</row>
    <row r="23" spans="1:711" s="24" customFormat="1" ht="84" hidden="1" customHeight="1" x14ac:dyDescent="0.25">
      <c r="A23"/>
      <c r="B23"/>
      <c r="C23" s="499"/>
      <c r="D23" s="322"/>
      <c r="E23" s="180"/>
      <c r="F23" s="77"/>
      <c r="G23" s="77"/>
      <c r="H23" s="77"/>
      <c r="I23" s="77"/>
      <c r="J23" s="325"/>
      <c r="K23" s="322"/>
      <c r="L23" s="571"/>
      <c r="M23" s="558"/>
      <c r="N23" s="29"/>
      <c r="O23" s="566"/>
      <c r="P23" s="337"/>
      <c r="Q23" s="293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556"/>
      <c r="AM23" s="290"/>
      <c r="AN23" s="302"/>
      <c r="AO23" s="159"/>
      <c r="AP23" s="28"/>
      <c r="AQ23" s="29"/>
      <c r="AR23" s="29"/>
      <c r="AS23" s="29"/>
      <c r="AT23" s="29"/>
      <c r="AU23" s="29"/>
      <c r="AV23" s="29"/>
      <c r="AW23" s="29"/>
      <c r="AX23" s="168">
        <f t="shared" si="0"/>
        <v>0</v>
      </c>
      <c r="AY23" s="30"/>
      <c r="AZ23" s="30"/>
      <c r="BA23" s="30">
        <v>0</v>
      </c>
      <c r="BB23" s="296"/>
      <c r="BC23" s="296"/>
      <c r="BD23" s="299"/>
      <c r="BE23" s="496"/>
      <c r="BF23" s="337"/>
      <c r="BG23" s="293"/>
      <c r="BH23" s="293"/>
      <c r="BI23" s="293"/>
      <c r="BJ23" s="287"/>
      <c r="BK23" s="145"/>
      <c r="BL23" s="284"/>
      <c r="BM23" s="150"/>
      <c r="BN23" s="151"/>
      <c r="BO23" s="160"/>
      <c r="BP23" s="160"/>
      <c r="BQ23" s="161"/>
      <c r="BR23" s="161"/>
      <c r="BS23" s="161"/>
      <c r="BT23" s="153"/>
      <c r="BU23" s="154"/>
      <c r="BV23" s="160"/>
      <c r="BW23" s="152"/>
      <c r="BX23" s="15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</row>
    <row r="24" spans="1:711" s="24" customFormat="1" ht="84" hidden="1" customHeight="1" x14ac:dyDescent="0.25">
      <c r="A24"/>
      <c r="B24"/>
      <c r="C24" s="499"/>
      <c r="D24" s="322"/>
      <c r="E24" s="180"/>
      <c r="F24" s="77"/>
      <c r="G24" s="77"/>
      <c r="H24" s="77"/>
      <c r="I24" s="77"/>
      <c r="J24" s="325"/>
      <c r="K24" s="322"/>
      <c r="L24" s="571"/>
      <c r="M24" s="558"/>
      <c r="N24" s="29"/>
      <c r="O24" s="566"/>
      <c r="P24" s="337"/>
      <c r="Q24" s="293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556"/>
      <c r="AM24" s="290"/>
      <c r="AN24" s="302"/>
      <c r="AO24" s="159"/>
      <c r="AP24" s="28"/>
      <c r="AQ24" s="29"/>
      <c r="AR24" s="29"/>
      <c r="AS24" s="29"/>
      <c r="AT24" s="29"/>
      <c r="AU24" s="29"/>
      <c r="AV24" s="29"/>
      <c r="AW24" s="29"/>
      <c r="AX24" s="168">
        <f t="shared" si="0"/>
        <v>0</v>
      </c>
      <c r="AY24" s="30"/>
      <c r="AZ24" s="30"/>
      <c r="BA24" s="30"/>
      <c r="BB24" s="296"/>
      <c r="BC24" s="296"/>
      <c r="BD24" s="299"/>
      <c r="BE24" s="496"/>
      <c r="BF24" s="337"/>
      <c r="BG24" s="293"/>
      <c r="BH24" s="293"/>
      <c r="BI24" s="293"/>
      <c r="BJ24" s="287"/>
      <c r="BK24" s="145"/>
      <c r="BL24" s="284"/>
      <c r="BM24" s="150"/>
      <c r="BN24" s="151"/>
      <c r="BO24" s="160"/>
      <c r="BP24" s="160"/>
      <c r="BQ24" s="161"/>
      <c r="BR24" s="161"/>
      <c r="BS24" s="161"/>
      <c r="BT24" s="153"/>
      <c r="BU24" s="154"/>
      <c r="BV24" s="160"/>
      <c r="BW24" s="152"/>
      <c r="BX24" s="153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</row>
    <row r="25" spans="1:711" s="24" customFormat="1" ht="95.25" hidden="1" customHeight="1" x14ac:dyDescent="0.25">
      <c r="A25"/>
      <c r="B25"/>
      <c r="C25" s="499"/>
      <c r="D25" s="322"/>
      <c r="E25" s="37"/>
      <c r="F25" s="32"/>
      <c r="G25" s="77"/>
      <c r="H25" s="77"/>
      <c r="I25" s="32"/>
      <c r="J25" s="325"/>
      <c r="K25" s="322"/>
      <c r="L25" s="571"/>
      <c r="M25" s="558"/>
      <c r="O25" s="566"/>
      <c r="P25" s="337"/>
      <c r="Q25" s="293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556"/>
      <c r="AM25" s="290"/>
      <c r="AN25" s="302"/>
      <c r="AO25" s="74"/>
      <c r="AP25" s="21"/>
      <c r="AQ25" s="33"/>
      <c r="AR25" s="33"/>
      <c r="AS25" s="33"/>
      <c r="AT25" s="33"/>
      <c r="AU25" s="33"/>
      <c r="AV25" s="33"/>
      <c r="AW25" s="33"/>
      <c r="AX25" s="168">
        <f t="shared" si="0"/>
        <v>0</v>
      </c>
      <c r="AY25" s="30"/>
      <c r="AZ25" s="30"/>
      <c r="BA25" s="30"/>
      <c r="BB25" s="296"/>
      <c r="BC25" s="296"/>
      <c r="BD25" s="299"/>
      <c r="BE25" s="496"/>
      <c r="BF25" s="337"/>
      <c r="BG25" s="293"/>
      <c r="BH25" s="293"/>
      <c r="BI25" s="293"/>
      <c r="BJ25" s="287"/>
      <c r="BK25" s="145"/>
      <c r="BL25" s="284"/>
      <c r="BM25" s="137"/>
      <c r="BN25" s="22"/>
      <c r="BO25" s="38"/>
      <c r="BP25" s="38"/>
      <c r="BQ25" s="39"/>
      <c r="BR25" s="39"/>
      <c r="BS25" s="39"/>
      <c r="BT25" s="62"/>
      <c r="BU25" s="67"/>
      <c r="BV25" s="38"/>
      <c r="BW25" s="55"/>
      <c r="BX25" s="62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</row>
    <row r="26" spans="1:711" s="24" customFormat="1" ht="24.75" hidden="1" customHeight="1" thickBot="1" x14ac:dyDescent="0.3">
      <c r="A26"/>
      <c r="B26"/>
      <c r="C26" s="500"/>
      <c r="D26" s="323"/>
      <c r="E26" s="46"/>
      <c r="F26" s="47"/>
      <c r="G26" s="47"/>
      <c r="H26" s="47"/>
      <c r="I26" s="47"/>
      <c r="J26" s="326"/>
      <c r="K26" s="323"/>
      <c r="L26" s="572"/>
      <c r="M26" s="559"/>
      <c r="N26" s="79"/>
      <c r="O26" s="567"/>
      <c r="P26" s="338"/>
      <c r="Q26" s="294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557"/>
      <c r="AM26" s="291"/>
      <c r="AN26" s="303"/>
      <c r="AO26" s="75"/>
      <c r="AP26" s="49"/>
      <c r="AQ26" s="50"/>
      <c r="AR26" s="50"/>
      <c r="AS26" s="50"/>
      <c r="AT26" s="50"/>
      <c r="AU26" s="50"/>
      <c r="AV26" s="50"/>
      <c r="AW26" s="50"/>
      <c r="AX26" s="70">
        <f t="shared" si="0"/>
        <v>0</v>
      </c>
      <c r="AY26" s="70"/>
      <c r="AZ26" s="70"/>
      <c r="BA26" s="70"/>
      <c r="BB26" s="297"/>
      <c r="BC26" s="297"/>
      <c r="BD26" s="300"/>
      <c r="BE26" s="497"/>
      <c r="BF26" s="338"/>
      <c r="BG26" s="294"/>
      <c r="BH26" s="294"/>
      <c r="BI26" s="294"/>
      <c r="BJ26" s="288"/>
      <c r="BK26" s="146"/>
      <c r="BL26" s="285"/>
      <c r="BM26" s="139"/>
      <c r="BN26" s="51"/>
      <c r="BO26" s="48"/>
      <c r="BP26" s="48"/>
      <c r="BQ26" s="48"/>
      <c r="BR26" s="48"/>
      <c r="BS26" s="48"/>
      <c r="BT26" s="53"/>
      <c r="BU26" s="69"/>
      <c r="BV26" s="48"/>
      <c r="BW26" s="52"/>
      <c r="BX26" s="53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</row>
    <row r="27" spans="1:711" x14ac:dyDescent="0.25">
      <c r="BF27" s="13"/>
      <c r="BH27" s="13"/>
      <c r="BK27" s="13"/>
      <c r="BL27" s="13"/>
      <c r="BM27" s="25"/>
      <c r="BN27" s="25"/>
    </row>
    <row r="29" spans="1:711" x14ac:dyDescent="0.25">
      <c r="C29" s="257" t="s">
        <v>427</v>
      </c>
      <c r="D29" s="422" t="s">
        <v>431</v>
      </c>
      <c r="E29" s="423"/>
    </row>
    <row r="30" spans="1:711" x14ac:dyDescent="0.25">
      <c r="C30" s="257" t="s">
        <v>428</v>
      </c>
      <c r="D30" s="424" t="s">
        <v>450</v>
      </c>
      <c r="E30" s="424"/>
    </row>
    <row r="31" spans="1:711" ht="26.25" x14ac:dyDescent="0.25">
      <c r="C31" s="257" t="s">
        <v>429</v>
      </c>
      <c r="D31" s="425" t="s">
        <v>430</v>
      </c>
      <c r="E31" s="426"/>
    </row>
  </sheetData>
  <dataConsolidate/>
  <mergeCells count="196">
    <mergeCell ref="BY5:CA6"/>
    <mergeCell ref="BY7:CA7"/>
    <mergeCell ref="AK19:AK21"/>
    <mergeCell ref="AL19:AL21"/>
    <mergeCell ref="AM19:AM21"/>
    <mergeCell ref="K19:K21"/>
    <mergeCell ref="AH22:AH26"/>
    <mergeCell ref="AI22:AI26"/>
    <mergeCell ref="AJ22:AJ26"/>
    <mergeCell ref="AM22:AM26"/>
    <mergeCell ref="V22:V26"/>
    <mergeCell ref="W22:W26"/>
    <mergeCell ref="X22:X26"/>
    <mergeCell ref="Y22:Y26"/>
    <mergeCell ref="Z22:Z26"/>
    <mergeCell ref="AK22:AK26"/>
    <mergeCell ref="AF22:AF26"/>
    <mergeCell ref="AG22:AG26"/>
    <mergeCell ref="AA22:AA26"/>
    <mergeCell ref="AB22:AB26"/>
    <mergeCell ref="R22:R26"/>
    <mergeCell ref="S22:S26"/>
    <mergeCell ref="T22:T26"/>
    <mergeCell ref="AB19:AB21"/>
    <mergeCell ref="AC19:AC21"/>
    <mergeCell ref="AD19:AD21"/>
    <mergeCell ref="AG19:AG21"/>
    <mergeCell ref="C19:C21"/>
    <mergeCell ref="O19:O21"/>
    <mergeCell ref="L19:L21"/>
    <mergeCell ref="M19:M21"/>
    <mergeCell ref="P19:P21"/>
    <mergeCell ref="Q19:Q21"/>
    <mergeCell ref="R19:R21"/>
    <mergeCell ref="S19:S21"/>
    <mergeCell ref="D19:D21"/>
    <mergeCell ref="K22:K26"/>
    <mergeCell ref="BL19:BL21"/>
    <mergeCell ref="O22:O26"/>
    <mergeCell ref="C22:C26"/>
    <mergeCell ref="D22:D26"/>
    <mergeCell ref="J22:J26"/>
    <mergeCell ref="BF19:BF21"/>
    <mergeCell ref="M22:M26"/>
    <mergeCell ref="L22:L26"/>
    <mergeCell ref="J19:J21"/>
    <mergeCell ref="AA19:AA21"/>
    <mergeCell ref="BI19:BI21"/>
    <mergeCell ref="BB22:BB26"/>
    <mergeCell ref="BC22:BC26"/>
    <mergeCell ref="BJ22:BJ26"/>
    <mergeCell ref="AH19:AH21"/>
    <mergeCell ref="AI19:AI21"/>
    <mergeCell ref="AJ19:AJ21"/>
    <mergeCell ref="T19:T21"/>
    <mergeCell ref="U19:U21"/>
    <mergeCell ref="V19:V21"/>
    <mergeCell ref="W19:W21"/>
    <mergeCell ref="X19:X21"/>
    <mergeCell ref="Y19:Y21"/>
    <mergeCell ref="BL9:BL18"/>
    <mergeCell ref="BF22:BF26"/>
    <mergeCell ref="BG22:BG26"/>
    <mergeCell ref="BH22:BH26"/>
    <mergeCell ref="BI22:BI26"/>
    <mergeCell ref="P22:P26"/>
    <mergeCell ref="Q22:Q26"/>
    <mergeCell ref="AL22:AL26"/>
    <mergeCell ref="M9:M18"/>
    <mergeCell ref="AN22:AN26"/>
    <mergeCell ref="U22:U26"/>
    <mergeCell ref="BK9:BK18"/>
    <mergeCell ref="BF9:BF18"/>
    <mergeCell ref="BH9:BH18"/>
    <mergeCell ref="BE9:BE18"/>
    <mergeCell ref="BD9:BD18"/>
    <mergeCell ref="BG9:BG18"/>
    <mergeCell ref="R9:R18"/>
    <mergeCell ref="S9:S18"/>
    <mergeCell ref="T9:T18"/>
    <mergeCell ref="U9:U18"/>
    <mergeCell ref="Z19:Z21"/>
    <mergeCell ref="AE19:AE21"/>
    <mergeCell ref="AF19:AF21"/>
    <mergeCell ref="X9:X18"/>
    <mergeCell ref="Y9:Y18"/>
    <mergeCell ref="Z9:Z18"/>
    <mergeCell ref="AA9:AA18"/>
    <mergeCell ref="AB9:AB18"/>
    <mergeCell ref="AC9:AC18"/>
    <mergeCell ref="AD9:AD18"/>
    <mergeCell ref="AE9:AE18"/>
    <mergeCell ref="AL9:AL18"/>
    <mergeCell ref="AF9:AF18"/>
    <mergeCell ref="AG9:AG18"/>
    <mergeCell ref="P6:AN6"/>
    <mergeCell ref="BM7:BT7"/>
    <mergeCell ref="N6:N8"/>
    <mergeCell ref="I6:I8"/>
    <mergeCell ref="J6:J8"/>
    <mergeCell ref="K6:K8"/>
    <mergeCell ref="F7:F8"/>
    <mergeCell ref="G7:G8"/>
    <mergeCell ref="H7:H8"/>
    <mergeCell ref="F6:H6"/>
    <mergeCell ref="L6:L8"/>
    <mergeCell ref="M6:M8"/>
    <mergeCell ref="BK5:BK8"/>
    <mergeCell ref="BG19:BG21"/>
    <mergeCell ref="BH19:BH21"/>
    <mergeCell ref="C9:C18"/>
    <mergeCell ref="D9:D18"/>
    <mergeCell ref="J9:J18"/>
    <mergeCell ref="L9:L18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AO7:AO8"/>
    <mergeCell ref="AP7:AP8"/>
    <mergeCell ref="BD7:BE7"/>
    <mergeCell ref="BF7:BJ7"/>
    <mergeCell ref="E6:E8"/>
    <mergeCell ref="O6:O8"/>
    <mergeCell ref="BI9:BI18"/>
    <mergeCell ref="BJ9:BJ18"/>
    <mergeCell ref="BL22:BL26"/>
    <mergeCell ref="BU7:BX7"/>
    <mergeCell ref="AC22:AC26"/>
    <mergeCell ref="AD22:AD26"/>
    <mergeCell ref="AE22:AE26"/>
    <mergeCell ref="AN9:AN18"/>
    <mergeCell ref="AN19:AN21"/>
    <mergeCell ref="AX7:AX8"/>
    <mergeCell ref="AY7:AY8"/>
    <mergeCell ref="AZ7:AZ8"/>
    <mergeCell ref="BA7:BA8"/>
    <mergeCell ref="BB7:BB8"/>
    <mergeCell ref="BC7:BC8"/>
    <mergeCell ref="BB9:BB18"/>
    <mergeCell ref="BC9:BC18"/>
    <mergeCell ref="BB19:BB21"/>
    <mergeCell ref="BC19:BC21"/>
    <mergeCell ref="BD19:BD21"/>
    <mergeCell ref="BE19:BE21"/>
    <mergeCell ref="BE22:BE26"/>
    <mergeCell ref="BD22:BD26"/>
    <mergeCell ref="BJ19:BJ21"/>
    <mergeCell ref="BA9:BA11"/>
    <mergeCell ref="BA12:BA18"/>
    <mergeCell ref="AV12:AV18"/>
    <mergeCell ref="AW12:AW18"/>
    <mergeCell ref="AQ9:AQ11"/>
    <mergeCell ref="AR9:AR11"/>
    <mergeCell ref="AS9:AS11"/>
    <mergeCell ref="AT9:AT11"/>
    <mergeCell ref="AU9:AU11"/>
    <mergeCell ref="AV9:AV11"/>
    <mergeCell ref="AW9:AW11"/>
    <mergeCell ref="AQ12:AQ18"/>
    <mergeCell ref="AR12:AR18"/>
    <mergeCell ref="AS12:AS18"/>
    <mergeCell ref="AT12:AT18"/>
    <mergeCell ref="AU12:AU18"/>
    <mergeCell ref="D29:E29"/>
    <mergeCell ref="D30:E30"/>
    <mergeCell ref="D31:E31"/>
    <mergeCell ref="AX9:AX11"/>
    <mergeCell ref="AX12:AX18"/>
    <mergeCell ref="AY9:AY11"/>
    <mergeCell ref="AY12:AY18"/>
    <mergeCell ref="AZ12:AZ18"/>
    <mergeCell ref="AZ9:AZ11"/>
    <mergeCell ref="AO9:AO11"/>
    <mergeCell ref="AO12:AO18"/>
    <mergeCell ref="AP12:AP18"/>
    <mergeCell ref="AP9:AP11"/>
    <mergeCell ref="O9:O18"/>
    <mergeCell ref="K9:K18"/>
    <mergeCell ref="P9:P18"/>
    <mergeCell ref="Q9:Q18"/>
    <mergeCell ref="AM9:AM18"/>
    <mergeCell ref="AH9:AH18"/>
    <mergeCell ref="AJ9:AJ18"/>
    <mergeCell ref="AK9:AK18"/>
    <mergeCell ref="AI9:AI18"/>
    <mergeCell ref="V9:V18"/>
    <mergeCell ref="W9:W18"/>
  </mergeCells>
  <conditionalFormatting sqref="BK9:BL10">
    <cfRule type="containsBlanks" dxfId="56" priority="97">
      <formula>LEN(TRIM(BK9))=0</formula>
    </cfRule>
    <cfRule type="containsText" dxfId="55" priority="98" operator="containsText" text="extrema">
      <formula>NOT(ISERROR(SEARCH("extrema",BK9)))</formula>
    </cfRule>
    <cfRule type="containsText" dxfId="54" priority="99" operator="containsText" text="alta">
      <formula>NOT(ISERROR(SEARCH("alta",BK9)))</formula>
    </cfRule>
    <cfRule type="containsText" dxfId="53" priority="100" operator="containsText" text="moderada">
      <formula>NOT(ISERROR(SEARCH("moderada",BK9)))</formula>
    </cfRule>
    <cfRule type="containsText" dxfId="52" priority="101" operator="containsText" text="baja">
      <formula>NOT(ISERROR(SEARCH("baja",BK9)))</formula>
    </cfRule>
  </conditionalFormatting>
  <conditionalFormatting sqref="AN9:AN10">
    <cfRule type="containsBlanks" dxfId="51" priority="95">
      <formula>LEN(TRIM(AN9))=0</formula>
    </cfRule>
    <cfRule type="containsText" dxfId="50" priority="96" operator="containsText" text="alto">
      <formula>NOT(ISERROR(SEARCH("alto",AN9)))</formula>
    </cfRule>
  </conditionalFormatting>
  <conditionalFormatting sqref="BJ9:BJ10">
    <cfRule type="containsBlanks" dxfId="49" priority="85">
      <formula>LEN(TRIM(BJ9))=0</formula>
    </cfRule>
    <cfRule type="containsText" dxfId="48" priority="86" operator="containsText" text="alto">
      <formula>NOT(ISERROR(SEARCH("alto",BJ9)))</formula>
    </cfRule>
  </conditionalFormatting>
  <conditionalFormatting sqref="BK22:BL24 BK25:BK26">
    <cfRule type="containsBlanks" dxfId="47" priority="53">
      <formula>LEN(TRIM(BK22))=0</formula>
    </cfRule>
    <cfRule type="containsText" dxfId="46" priority="54" operator="containsText" text="extrema">
      <formula>NOT(ISERROR(SEARCH("extrema",BK22)))</formula>
    </cfRule>
    <cfRule type="containsText" dxfId="45" priority="55" operator="containsText" text="alta">
      <formula>NOT(ISERROR(SEARCH("alta",BK22)))</formula>
    </cfRule>
    <cfRule type="containsText" dxfId="44" priority="56" operator="containsText" text="moderada">
      <formula>NOT(ISERROR(SEARCH("moderada",BK22)))</formula>
    </cfRule>
    <cfRule type="containsText" dxfId="43" priority="57" operator="containsText" text="baja">
      <formula>NOT(ISERROR(SEARCH("baja",BK22)))</formula>
    </cfRule>
  </conditionalFormatting>
  <conditionalFormatting sqref="AN22:AN24">
    <cfRule type="containsBlanks" dxfId="42" priority="51">
      <formula>LEN(TRIM(AN22))=0</formula>
    </cfRule>
    <cfRule type="containsText" dxfId="41" priority="52" operator="containsText" text="alto">
      <formula>NOT(ISERROR(SEARCH("alto",AN22)))</formula>
    </cfRule>
  </conditionalFormatting>
  <conditionalFormatting sqref="AN22:AN24">
    <cfRule type="containsText" dxfId="40" priority="58" operator="containsText" text="Extremo">
      <formula>NOT(ISERROR(SEARCH("Extremo",AN22)))</formula>
    </cfRule>
    <cfRule type="containsText" dxfId="39" priority="59" operator="containsText" text="Bajo">
      <formula>NOT(ISERROR(SEARCH("Bajo",AN22)))</formula>
    </cfRule>
    <cfRule type="containsText" dxfId="38" priority="60" operator="containsText" text="Moderado">
      <formula>NOT(ISERROR(SEARCH("Moderado",AN22)))</formula>
    </cfRule>
    <cfRule type="containsText" dxfId="37" priority="61" operator="containsText" text="Alto">
      <formula>NOT(ISERROR(SEARCH("Alto",AN22)))</formula>
    </cfRule>
    <cfRule type="containsText" dxfId="36" priority="62" operator="containsText" text="Extremo">
      <formula>NOT(ISERROR(SEARCH("Extremo",AN22)))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22">
    <cfRule type="containsBlanks" dxfId="35" priority="43">
      <formula>LEN(TRIM(BJ22))=0</formula>
    </cfRule>
    <cfRule type="containsText" dxfId="34" priority="44" operator="containsText" text="alto">
      <formula>NOT(ISERROR(SEARCH("alto",BJ22)))</formula>
    </cfRule>
  </conditionalFormatting>
  <conditionalFormatting sqref="BJ22">
    <cfRule type="containsText" dxfId="33" priority="45" operator="containsText" text="Extremo">
      <formula>NOT(ISERROR(SEARCH("Extremo",BJ22)))</formula>
    </cfRule>
    <cfRule type="containsText" dxfId="32" priority="46" operator="containsText" text="Bajo">
      <formula>NOT(ISERROR(SEARCH("Bajo",BJ22)))</formula>
    </cfRule>
    <cfRule type="containsText" dxfId="31" priority="47" operator="containsText" text="Moderado">
      <formula>NOT(ISERROR(SEARCH("Moderado",BJ22)))</formula>
    </cfRule>
    <cfRule type="containsText" dxfId="30" priority="48" operator="containsText" text="Alto">
      <formula>NOT(ISERROR(SEARCH("Alto",BJ22)))</formula>
    </cfRule>
    <cfRule type="containsText" dxfId="29" priority="49" operator="containsText" text="Extremo">
      <formula>NOT(ISERROR(SEARCH("Extremo",BJ22)))</formula>
    </cfRule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9:BL19 BK20:BK21">
    <cfRule type="containsBlanks" dxfId="28" priority="32">
      <formula>LEN(TRIM(BK19))=0</formula>
    </cfRule>
    <cfRule type="containsText" dxfId="27" priority="33" operator="containsText" text="extrema">
      <formula>NOT(ISERROR(SEARCH("extrema",BK19)))</formula>
    </cfRule>
    <cfRule type="containsText" dxfId="26" priority="34" operator="containsText" text="alta">
      <formula>NOT(ISERROR(SEARCH("alta",BK19)))</formula>
    </cfRule>
    <cfRule type="containsText" dxfId="25" priority="35" operator="containsText" text="moderada">
      <formula>NOT(ISERROR(SEARCH("moderada",BK19)))</formula>
    </cfRule>
    <cfRule type="containsText" dxfId="24" priority="36" operator="containsText" text="baja">
      <formula>NOT(ISERROR(SEARCH("baja",BK19)))</formula>
    </cfRule>
  </conditionalFormatting>
  <conditionalFormatting sqref="AN19">
    <cfRule type="containsBlanks" dxfId="23" priority="30">
      <formula>LEN(TRIM(AN19))=0</formula>
    </cfRule>
    <cfRule type="containsText" dxfId="22" priority="31" operator="containsText" text="alto">
      <formula>NOT(ISERROR(SEARCH("alto",AN19)))</formula>
    </cfRule>
  </conditionalFormatting>
  <conditionalFormatting sqref="AN19">
    <cfRule type="containsText" dxfId="21" priority="37" operator="containsText" text="Extremo">
      <formula>NOT(ISERROR(SEARCH("Extremo",AN19)))</formula>
    </cfRule>
    <cfRule type="containsText" dxfId="20" priority="38" operator="containsText" text="Bajo">
      <formula>NOT(ISERROR(SEARCH("Bajo",AN19)))</formula>
    </cfRule>
    <cfRule type="containsText" dxfId="19" priority="39" operator="containsText" text="Moderado">
      <formula>NOT(ISERROR(SEARCH("Moderado",AN19)))</formula>
    </cfRule>
    <cfRule type="containsText" dxfId="18" priority="40" operator="containsText" text="Alto">
      <formula>NOT(ISERROR(SEARCH("Alto",AN19)))</formula>
    </cfRule>
    <cfRule type="containsText" dxfId="17" priority="41" operator="containsText" text="Extremo">
      <formula>NOT(ISERROR(SEARCH("Extremo",AN19)))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9">
    <cfRule type="containsBlanks" dxfId="16" priority="22">
      <formula>LEN(TRIM(BJ19))=0</formula>
    </cfRule>
    <cfRule type="containsText" dxfId="15" priority="23" operator="containsText" text="alto">
      <formula>NOT(ISERROR(SEARCH("alto",BJ19)))</formula>
    </cfRule>
  </conditionalFormatting>
  <conditionalFormatting sqref="BJ19">
    <cfRule type="containsText" dxfId="14" priority="24" operator="containsText" text="Extremo">
      <formula>NOT(ISERROR(SEARCH("Extremo",BJ19)))</formula>
    </cfRule>
    <cfRule type="containsText" dxfId="13" priority="25" operator="containsText" text="Bajo">
      <formula>NOT(ISERROR(SEARCH("Bajo",BJ19)))</formula>
    </cfRule>
    <cfRule type="containsText" dxfId="12" priority="26" operator="containsText" text="Moderado">
      <formula>NOT(ISERROR(SEARCH("Moderado",BJ19)))</formula>
    </cfRule>
    <cfRule type="containsText" dxfId="11" priority="27" operator="containsText" text="Alto">
      <formula>NOT(ISERROR(SEARCH("Alto",BJ19)))</formula>
    </cfRule>
    <cfRule type="containsText" dxfId="10" priority="28" operator="containsText" text="Extremo">
      <formula>NOT(ISERROR(SEARCH("Extremo",BJ19)))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:AN10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:BJ10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AM9:AM10 BI9:BI10 AM22:AM24 BI22:BI24 AM19 BI19</xm:sqref>
        </x14:dataValidation>
        <x14:dataValidation type="list" allowBlank="1" showInputMessage="1" showErrorMessage="1">
          <x14:formula1>
            <xm:f>Criterios!$G$3:$G$7</xm:f>
          </x14:formula1>
          <xm:sqref>Q9:Q10 BG9:BG10 BG22:BG24 Q22:Q24 BG19 Q19</xm:sqref>
        </x14:dataValidation>
        <x14:dataValidation type="list" allowBlank="1" showInputMessage="1" showErrorMessage="1">
          <x14:formula1>
            <xm:f>Criterios!$H$3:$H$7</xm:f>
          </x14:formula1>
          <xm:sqref>BH9:BH10 BH19 BH22:BH24</xm:sqref>
        </x14:dataValidation>
        <x14:dataValidation type="list" allowBlank="1" showInputMessage="1" showErrorMessage="1">
          <x14:formula1>
            <xm:f>Criterios!$F$3:$F$7</xm:f>
          </x14:formula1>
          <xm:sqref>P9:P10 BF9:BF10 P19 BF19 BF22:BF24 P22:P24</xm:sqref>
        </x14:dataValidation>
        <x14:dataValidation type="list" allowBlank="1" showInputMessage="1" showErrorMessage="1">
          <x14:formula1>
            <xm:f>Criterios!$M$3:$M$5</xm:f>
          </x14:formula1>
          <xm:sqref>BD9:BE10 BD22:BE24 BD19:BE19</xm:sqref>
        </x14:dataValidation>
        <x14:dataValidation type="list" allowBlank="1" showInputMessage="1" showErrorMessage="1">
          <x14:formula1>
            <xm:f>Criterios!$N$3:$N$6</xm:f>
          </x14:formula1>
          <xm:sqref>BL9:BL10 BL22:BL24 BL19</xm:sqref>
        </x14:dataValidation>
        <x14:dataValidation type="list" allowBlank="1" showInputMessage="1" showErrorMessage="1">
          <x14:formula1>
            <xm:f>Criterios!$H$3:$H$5</xm:f>
          </x14:formula1>
          <xm:sqref>AL9:AL10 AL22:AL24 AL19</xm:sqref>
        </x14:dataValidation>
        <x14:dataValidation type="list" allowBlank="1" showInputMessage="1" showErrorMessage="1">
          <x14:formula1>
            <xm:f>'Solidez de los controles'!$C$5:$C$7</xm:f>
          </x14:formula1>
          <xm:sqref>BC9:BC10 BC22:BC25 BC19 AY19:AZ26 AY9:AZ10 AY12:AZ17</xm:sqref>
        </x14:dataValidation>
        <x14:dataValidation type="list" allowBlank="1" showInputMessage="1" showErrorMessage="1">
          <x14:formula1>
            <xm:f>Criterios!$A$14</xm:f>
          </x14:formula1>
          <xm:sqref>M9:M10 M22:M24 M19</xm:sqref>
        </x14:dataValidation>
        <x14:dataValidation type="list" allowBlank="1" showInputMessage="1" showErrorMessage="1">
          <x14:formula1>
            <xm:f>Criterios!$K$3:$K$5</xm:f>
          </x14:formula1>
          <xm:sqref>AP19:AP26 AP9:AP10 AP12:AP17</xm:sqref>
        </x14:dataValidation>
        <x14:dataValidation type="list" allowBlank="1" showInputMessage="1" showErrorMessage="1">
          <x14:formula1>
            <xm:f>Criterios!$B$3:$B$9</xm:f>
          </x14:formula1>
          <xm:sqref>F9:F26</xm:sqref>
        </x14:dataValidation>
        <x14:dataValidation type="list" allowBlank="1" showInputMessage="1" showErrorMessage="1">
          <x14:formula1>
            <xm:f>Criterios!$C$3:$C$9</xm:f>
          </x14:formula1>
          <xm:sqref>G9:G26</xm:sqref>
        </x14:dataValidation>
        <x14:dataValidation type="list" allowBlank="1" showInputMessage="1" showErrorMessage="1">
          <x14:formula1>
            <xm:f>Criterios!$D$3:$D$10</xm:f>
          </x14:formula1>
          <xm:sqref>H9:H26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BA9:BA10 BA12:BA17 BA19:BA26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AAM14" sqref="AAM14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37"/>
      <c r="E3" s="437"/>
      <c r="F3" s="437"/>
    </row>
    <row r="4" spans="2:8" ht="24" customHeight="1" x14ac:dyDescent="0.35">
      <c r="D4" s="437" t="s">
        <v>43</v>
      </c>
      <c r="E4" s="437"/>
      <c r="F4" s="437"/>
    </row>
    <row r="5" spans="2:8" ht="24" customHeight="1" x14ac:dyDescent="0.25"/>
    <row r="6" spans="2:8" ht="56.25" customHeight="1" x14ac:dyDescent="0.25">
      <c r="C6" s="40" t="s">
        <v>90</v>
      </c>
      <c r="D6" s="140"/>
      <c r="E6" s="140"/>
      <c r="F6" s="140"/>
      <c r="H6" s="7" t="s">
        <v>35</v>
      </c>
    </row>
    <row r="7" spans="2:8" ht="56.25" customHeight="1" x14ac:dyDescent="0.25">
      <c r="C7" s="40" t="s">
        <v>91</v>
      </c>
      <c r="D7" s="141"/>
      <c r="E7" s="140"/>
      <c r="F7" s="140"/>
      <c r="H7" s="2" t="s">
        <v>2</v>
      </c>
    </row>
    <row r="8" spans="2:8" ht="56.25" customHeight="1" x14ac:dyDescent="0.25">
      <c r="B8" s="6" t="s">
        <v>42</v>
      </c>
      <c r="C8" s="40" t="s">
        <v>92</v>
      </c>
      <c r="D8" s="141"/>
      <c r="E8" s="140"/>
      <c r="F8" s="140" t="s">
        <v>93</v>
      </c>
      <c r="H8" s="3" t="s">
        <v>4</v>
      </c>
    </row>
    <row r="9" spans="2:8" ht="56.25" customHeight="1" x14ac:dyDescent="0.25">
      <c r="C9" s="40" t="s">
        <v>94</v>
      </c>
      <c r="D9" s="142"/>
      <c r="E9" s="141"/>
      <c r="F9" s="140"/>
      <c r="H9" s="4" t="s">
        <v>1</v>
      </c>
    </row>
    <row r="10" spans="2:8" ht="56.25" customHeight="1" x14ac:dyDescent="0.25">
      <c r="C10" s="40" t="s">
        <v>283</v>
      </c>
      <c r="D10" s="142"/>
      <c r="E10" s="141"/>
      <c r="F10" s="140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38"/>
      <c r="E14" s="438"/>
      <c r="F14" s="438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="90" zoomScaleNormal="90" workbookViewId="0">
      <selection activeCell="K6" sqref="K6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37"/>
      <c r="E3" s="437"/>
      <c r="F3" s="437"/>
    </row>
    <row r="4" spans="2:8" ht="50.1" customHeight="1" x14ac:dyDescent="0.35">
      <c r="D4" s="437" t="s">
        <v>44</v>
      </c>
      <c r="E4" s="437"/>
      <c r="F4" s="437"/>
    </row>
    <row r="5" spans="2:8" ht="20.25" customHeight="1" x14ac:dyDescent="0.25"/>
    <row r="6" spans="2:8" ht="57" customHeight="1" x14ac:dyDescent="0.25">
      <c r="C6" s="40" t="s">
        <v>90</v>
      </c>
      <c r="D6" s="140"/>
      <c r="E6" s="140"/>
      <c r="F6" s="140"/>
      <c r="H6" s="7" t="s">
        <v>35</v>
      </c>
    </row>
    <row r="7" spans="2:8" ht="57" customHeight="1" x14ac:dyDescent="0.25">
      <c r="C7" s="40" t="s">
        <v>91</v>
      </c>
      <c r="D7" s="141"/>
      <c r="E7" s="140"/>
      <c r="F7" s="140"/>
      <c r="H7" s="2" t="s">
        <v>2</v>
      </c>
    </row>
    <row r="8" spans="2:8" ht="57" customHeight="1" x14ac:dyDescent="0.25">
      <c r="B8" s="6" t="s">
        <v>42</v>
      </c>
      <c r="C8" s="40" t="s">
        <v>92</v>
      </c>
      <c r="D8" s="141"/>
      <c r="E8" s="140"/>
      <c r="F8" s="140"/>
      <c r="H8" s="3" t="s">
        <v>4</v>
      </c>
    </row>
    <row r="9" spans="2:8" ht="57" customHeight="1" x14ac:dyDescent="0.25">
      <c r="C9" s="40" t="s">
        <v>94</v>
      </c>
      <c r="D9" s="142"/>
      <c r="E9" s="141"/>
      <c r="F9" s="140" t="s">
        <v>93</v>
      </c>
      <c r="H9" s="4" t="s">
        <v>1</v>
      </c>
    </row>
    <row r="10" spans="2:8" ht="57" customHeight="1" x14ac:dyDescent="0.25">
      <c r="C10" s="40" t="s">
        <v>283</v>
      </c>
      <c r="D10" s="142"/>
      <c r="E10" s="141"/>
      <c r="F10" s="140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38"/>
      <c r="E14" s="438"/>
      <c r="F14" s="438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Usuario de Windows</cp:lastModifiedBy>
  <cp:lastPrinted>2019-11-15T21:16:09Z</cp:lastPrinted>
  <dcterms:created xsi:type="dcterms:W3CDTF">2013-05-09T21:35:12Z</dcterms:created>
  <dcterms:modified xsi:type="dcterms:W3CDTF">2020-10-11T21:46:58Z</dcterms:modified>
</cp:coreProperties>
</file>