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ITFIP\Informes\Informe semestral\"/>
    </mc:Choice>
  </mc:AlternateContent>
  <bookViews>
    <workbookView xWindow="0" yWindow="0" windowWidth="24000" windowHeight="913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O31" i="1"/>
  <c r="G31" i="1"/>
  <c r="E31" i="1"/>
  <c r="G29" i="1"/>
  <c r="O29" i="1" s="1"/>
  <c r="E29" i="1"/>
  <c r="G27" i="1"/>
  <c r="O27" i="1" s="1"/>
  <c r="E27" i="1"/>
  <c r="G25" i="1"/>
  <c r="O25" i="1" s="1"/>
  <c r="E25" i="1"/>
  <c r="M7" i="1" l="1"/>
</calcChain>
</file>

<file path=xl/sharedStrings.xml><?xml version="1.0" encoding="utf-8"?>
<sst xmlns="http://schemas.openxmlformats.org/spreadsheetml/2006/main" count="37" uniqueCount="35">
  <si>
    <t>Nombre de la Entidad:</t>
  </si>
  <si>
    <t>INSTITUTO TOLIMENSE DE FORMACION TECNICA PROFESIONAL ITFIP</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</si>
  <si>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</si>
  <si>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</si>
  <si>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</si>
  <si>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</si>
  <si>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</si>
  <si>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 el sistema de Control Interno ha venido avanzado con el cumplimiento de los componentes de la dimensión No. 7 de Control Interno; no obstante se debe seguir mejorando para fortalecer todas las actividades, operaciones y actuaciones, así como la administración de la información y los recursos se realicen de acuerdo a las normas, políticas y objetivos Institucionales. Por lo anterior se requiere del apoyo de los líderes de los procesos, funcionarios administrativos y docentes con el fin que el Sistema de Control Inteno sea efectivo y que sirva de herramienta para el control preventivo y administración de Riesgos.</t>
  </si>
  <si>
    <t>¿Es efectivo el sistema de control interno para los objetivos evaluados? (Si/No) (Justifique su respuesta):</t>
  </si>
  <si>
    <t>El Sistema de Control Interno es efectivo a través de los seguimientos a los procesos y procedimientos a fin de crear controles, acciones preventivas y de mejora que permitan el cumplimiento de las metas propuestas en cada de uno de ellos, de igual manera se han definido políticas y actualización en todos los procedimientos a fin de cumplir con la normatividad vigente. Igualmente la alta dirección está comprometida en el cumplimiento de los lineamientos estratégicos establecidos en la Institución y se trabaja de forma permanente en la interacción con el entorno académico y  general,  a través de diferentes canales de comunicación que permiten una actualización continua de la información institucional.</t>
  </si>
  <si>
    <t>La entidad cuenta dentro de su Sistema de Control Interno, con una institucionalidad (Líneas de defensa)  que le permita la toma de decisiones frente al control (Si/No) (Justifique su respuesta):</t>
  </si>
  <si>
    <t>En la Institución ITFIP se tienen definidos 13 procesos entre ellos de evalución y dirección, misionales y apoyo, a los lideres de los procesos y equipo de trabajo se ha sensibilizado lel esquema de  lineas de defensa con el fin de definir la responsabilidad y autoridades frente al control  y administración de los Riesgos igual forma proporciona una manera simple y efectiva para mejorar las comunicaciones en la
gestión de de riesgos y control mediante la aclaración de las funciones y deberes esenciales en cada area  misional, apoyo, dirección y evaluación
esenciales.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</si>
  <si>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</si>
  <si>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</si>
  <si>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</si>
  <si>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</si>
  <si>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</si>
  <si>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</si>
  <si>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</si>
  <si>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</si>
  <si>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El Instituto Tolimense de Formación Tecnica y Profesional ITFIP, ha demostrado compromiso con la implementacion y seguimiento al codigo de ingegridad, asi como los mecanismos para el manejo de conflictos de interes,  manejo de informacion privilegida, los cuales se encuentran socializados con los lideres de proceso, funcioneario y contrattistas de la Institucion. La supervision del sistema de control interno se realiza adecuadamente mediante el Comite Coordinador del Sistema de Control Interno. Los procedimientos de la Gestion de Talento Humano se encuentran docuemntados y socializados, sin embargo debe fortalecer la ejecucion de algunas actividades del Plan Institucional  de Capacitación-PIC  con el fin de garantizar  la cobertura,  mejorar la oportunidad  y aegurar r  el adecuado desarrollo de las competencias de funcionarios y contratistas y el el mejoramiento de los procesos institucionales 
</t>
  </si>
  <si>
    <t>La Institución ITFIP cuenta con el codigo de Integridad y mecanismos de conflicto de interes, los cuales han sido socializados a traves de actividades de sensiblización presencial y correos electronicos, lo que conlleva a minimizar las quejas y denuncias del cliente externo. El proceso de Gestión de Talento Humano tiene establecido en la vigencia 2021 los planes estrategicos y Plan Institucional de Capacitación para el fortalecimieto y Dsarrollo del Talento Humano, no obstante se han presentado dificultades en la ejecuión de las actividades por la situación de la pandemia COVID 19 que ha generado trabajo en casa por lo tanto no se han podido ejecutar algunas actividades que requieren la presencialidad</t>
  </si>
  <si>
    <t>Evaluación de riesgos</t>
  </si>
  <si>
    <t xml:space="preserve">Se observa la identificacion de los riesgos asociados al objeto de la Institución, el seguimiento y la evaluacion de la politica de administracion del riesgo, tando de gestion como de corrupcion. Los Mapas de Riesgos de Corrupcion y Gestion se encuentran con seguimientos a todos los procesos de la Institucion, los cuales cuentan con las respectivas acciones con el fin de mitigar la meterializacion del riesgo. </t>
  </si>
  <si>
    <t xml:space="preserve">En relación a los mapas de Riesgos de Corrupción y  gestión, se evidencia el seguimiento a los 13 procesos con corte a 30 de abril de 2021, se verificico los avances y evidencias de las acciones establecidas para mitigar los riesgos y la efectividad de los controles de los 22 Riesgos de Gestión y 8 Riesgos de Corrupción por parte de la oficina de Control Interno, se recomienda actualizar la politica y las matrices del Riesgo con la nueva implementación de la administración de Riesgos elaborada por DAFP vigencia 2020 y es necesario actualizar las matrices de Riesgos de los procesos ya que que las mayoría de las acciones se cumplieron.  
                                                                                                            </t>
  </si>
  <si>
    <t>Actividades de control</t>
  </si>
  <si>
    <t xml:space="preserve">
En la Institucion ITFIP se ejecutan actividades de control las cuales se encuentran establecidas en cada uno de los proceso con las lineas de defentsa establecidas,  especialmente la primer linea como principal responsable, con el fin de controlar los riesgo identificados y permitr el cuplimiento de los objetivos institucionales. Se observa el segumiento a las matrices de riesgo, seguiminento a los planes de accion, plan anticorrupcion, asuteridad del gasto: Para la vigencia 2021 la Oficina de Control Interno llevó a cabo diea (10) auditoria a  procesos de la Entidad, se observan los respectivos  hallazgos y recomendaciones,
</t>
  </si>
  <si>
    <t>La Institución ITFIP cuenta con 13 lideres de procesos de Dirección, evaluación, apoyo y misional, todos actuan en las tres líneas de defensa donde evaluan periodicamente a traves de seguimientos a los procedimientos, indicadores de gestión y auditorías internas y externas, igual forma se evidencia seguimiento a las matrices de Riesgos donde se verifica la efectividad de los controles y acciones a mitigar los riesgos para dar cumplimiento a los objetivos y misión Institucional, en el primer semestre de 2021 se evidencia medición de indicadores de gestión, seguimientos planes de acción, plan anticorupción, austeridad del gasto, seguimientos a procesos Financieros, Academicos y administrativos, seguimiento a los Riesgos con corte a 30 de abril de 2021,</t>
  </si>
  <si>
    <t>Información y comunicación</t>
  </si>
  <si>
    <t xml:space="preserve">El Instituto Tolimense de Formación Tecnica y Profesional ITFIP, cuenta con los procedimientos establecidos para el manejo de la gestion documental y para  garantiza el acceso a la infomacion, asi como tambien con la politicas y directrices que permiten capturar, procesar y asegurar la infomacion de cada uno de sus procesos misionales y de apoyo, Adicionalmente se observan los procedimientos, mecanismos y herramientas para la gestion de peticiones, quejas, reclamos y denuncias. Establece permanentemente  comunicacion con los Grupos de Valor mediante canales como pagina web de la institucion y redes sociale, sin embargo se debe dar continuidad al  fortalecimiento de la difuision de la informacion y funcionamiento de los canales de comunicacion con el objeto de garantizar el derecho fundamental de acceso de informacion  segun ley 1712 de 2014                                                                     </t>
  </si>
  <si>
    <t>En la Institución esta dando cumpliendo con el objetivo de visibilizar y posicionar al ITFIP en la región, por medio de la difusión de la gestión institucional, actividades académicas, culturales, deportivas y los logros obtenidos por la institución por medio de los canales institucionales (página web – fanpage). La oficina de comunicaciones ha mejorado la comunicación interna con el personal administrativo, docentes y comunidad académica en general, gracias a los canales utilizados como la plataforma Mitfip y correos electronico, facilitando la difusión de las actividades. La Institución ITFIP ha cumplido con la ley 1712 de 2014 donde establece la Ley de Transparencia y del Derecho de Acceso a la Información Pública Nacional, la ultima medición del indice de de Transparencia y acceso a la Información se obtuvo la calificación de 93 puntos,</t>
  </si>
  <si>
    <t xml:space="preserve">Monitoreo </t>
  </si>
  <si>
    <t xml:space="preserve">La Institucion cuenta con los procedimientos  y con las actividades de control en cada uno de los proceso asi como la identificacion de los responsables segun las lineas de defensa. No obstante  como  debe exisitr la permantente sensibilizacion al interiro de la istitucion de el  Autocontrol, la  Autoregulacion y Autogestion en todos los niveles de la entidad como herramienta en cumplimiento de los objetivos estrategicos. El Comité Institucioal Coordinador de Control Interno realiza monitore y seguimiento como linea de defensa, con el fin de valorar la efectividad del control interno en la Institucion,
</t>
  </si>
  <si>
    <t>Como resultado de las auditorías y los seguimientos permanentes, es necesario fortalecer la cultura del autocontrol a los lideres de los procesos y equipos de trabajo donde deben analizar las causas de las observaciones o hallazgos de las auditorías internas y externa de Control Interno y organos de control  con el fin de  formular planes de acción que conduzca a la mejora continua y cumplimiento de los objetivos Institucionales, lo anterior porque se presentan demoras en la elaboración y ejecución de los planes de mejoramiento y acciones correctivas. Se debe fortalecer la medición y evaluación de los procesos a traves de los indicadores de Gestión, acuerdos de gestión, seguimientos a los planes de acción que sirven como herrramienta para verificar el cumplimiento de las metas e implementar acciones preventivas con el fin de mitigar y crear controles para evitar hallazgos a los procesos,</t>
  </si>
  <si>
    <t>JULIO A DICIEMBRE 30 DE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</si>
</sst>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2" x14ac:knownFonts="1">
    <font>
      <sz val="10"/>
      <color theme="1"/>
      <name val="Arial"/>
      <family val="2"/>
    </font>
    <font>
      <b/>
      <sz val="20"/>
      <color theme="0"/>
      <name val="Arial Narrow"/>
      <family val="2"/>
    </font>
    <font>
      <b/>
      <sz val="18"/>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3"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Fill="1" applyBorder="1" applyAlignment="1" applyProtection="1">
      <alignment vertical="center" wrapText="1"/>
      <protection locked="0"/>
    </xf>
    <xf numFmtId="0" fontId="9"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2" fillId="0" borderId="31" xfId="0" applyFont="1" applyBorder="1" applyAlignment="1" applyProtection="1">
      <alignment vertical="center" wrapText="1"/>
      <protection locked="0"/>
    </xf>
    <xf numFmtId="0" fontId="0" fillId="0" borderId="11" xfId="0" applyBorder="1"/>
    <xf numFmtId="0" fontId="19" fillId="0" borderId="11" xfId="0" applyFont="1" applyFill="1" applyBorder="1" applyAlignment="1" applyProtection="1">
      <alignment horizontal="left" vertical="center" wrapText="1"/>
      <protection locked="0"/>
    </xf>
    <xf numFmtId="0" fontId="5" fillId="3" borderId="6" xfId="0" applyFont="1" applyFill="1" applyBorder="1" applyAlignment="1">
      <alignment horizontal="center" vertical="center" wrapText="1"/>
    </xf>
    <xf numFmtId="0" fontId="12" fillId="0" borderId="31" xfId="0" applyFont="1" applyBorder="1" applyAlignment="1" applyProtection="1">
      <alignment horizontal="left" vertical="top" wrapText="1"/>
      <protection locked="0"/>
    </xf>
    <xf numFmtId="0" fontId="5" fillId="8" borderId="6" xfId="0" applyFont="1" applyFill="1" applyBorder="1" applyAlignment="1">
      <alignment horizontal="center" vertical="center" wrapText="1"/>
    </xf>
    <xf numFmtId="0" fontId="12" fillId="0" borderId="31" xfId="0" applyFont="1" applyBorder="1" applyAlignment="1" applyProtection="1">
      <alignment vertical="top" wrapText="1"/>
      <protection locked="0"/>
    </xf>
    <xf numFmtId="0" fontId="5" fillId="9" borderId="6" xfId="0" applyFont="1" applyFill="1" applyBorder="1" applyAlignment="1">
      <alignment horizontal="center" vertical="center" wrapText="1"/>
    </xf>
    <xf numFmtId="0" fontId="12" fillId="0" borderId="32" xfId="0" applyFont="1" applyBorder="1" applyAlignment="1" applyProtection="1">
      <alignment vertical="top" wrapText="1"/>
      <protection locked="0"/>
    </xf>
    <xf numFmtId="0" fontId="19" fillId="0" borderId="11" xfId="0" applyFont="1" applyFill="1" applyBorder="1" applyAlignment="1" applyProtection="1">
      <alignment horizontal="left" vertical="top" wrapText="1"/>
      <protection locked="0"/>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0" fillId="2" borderId="0" xfId="0" applyFont="1" applyFill="1" applyBorder="1" applyAlignment="1">
      <alignment vertical="center"/>
    </xf>
    <xf numFmtId="0" fontId="21" fillId="2" borderId="0" xfId="0" applyFont="1" applyFill="1" applyBorder="1"/>
    <xf numFmtId="0" fontId="0" fillId="2" borderId="33" xfId="0" applyFill="1" applyBorder="1"/>
    <xf numFmtId="0" fontId="0" fillId="2" borderId="34" xfId="0" applyFill="1" applyBorder="1"/>
    <xf numFmtId="0" fontId="0" fillId="2" borderId="35" xfId="0" applyFill="1" applyBorder="1"/>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2" borderId="23" xfId="0" applyNumberFormat="1" applyFont="1" applyFill="1" applyBorder="1" applyAlignment="1" applyProtection="1">
      <alignment horizontal="center" vertical="top" wrapText="1"/>
      <protection locked="0"/>
    </xf>
    <xf numFmtId="49" fontId="12" fillId="2" borderId="24" xfId="0" applyNumberFormat="1" applyFont="1" applyFill="1" applyBorder="1" applyAlignment="1" applyProtection="1">
      <alignment horizontal="center" vertical="top" wrapText="1"/>
      <protection locked="0"/>
    </xf>
    <xf numFmtId="49" fontId="12" fillId="2" borderId="25" xfId="0" applyNumberFormat="1" applyFont="1" applyFill="1" applyBorder="1" applyAlignment="1" applyProtection="1">
      <alignment horizontal="center" vertical="top"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ITFIP\ITFIP\Informes\Informe%20semestral\Informe%20Semestral%20a%20-31%20DIC%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0.90625</v>
          </cell>
        </row>
        <row r="26">
          <cell r="N26">
            <v>0.97058823529411764</v>
          </cell>
        </row>
        <row r="43">
          <cell r="N43">
            <v>0.875</v>
          </cell>
        </row>
        <row r="55">
          <cell r="N55">
            <v>0.9464285714285714</v>
          </cell>
        </row>
        <row r="69">
          <cell r="N69">
            <v>0.9642857142857143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tmp\97pbth.xls"/>
      <sheetName val="[97pbth.xls]\E\tmp\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78" zoomScaleNormal="78" workbookViewId="0">
      <selection activeCell="F5" sqref="F5:M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7" t="s">
        <v>0</v>
      </c>
      <c r="F3" s="79" t="s">
        <v>1</v>
      </c>
      <c r="G3" s="79"/>
      <c r="H3" s="79"/>
      <c r="I3" s="79"/>
      <c r="J3" s="79"/>
      <c r="K3" s="79"/>
      <c r="L3" s="79"/>
      <c r="M3" s="79"/>
      <c r="N3" s="7"/>
      <c r="O3" s="7"/>
      <c r="P3" s="8"/>
    </row>
    <row r="4" spans="2:16" ht="18" customHeight="1" x14ac:dyDescent="0.3">
      <c r="B4" s="5"/>
      <c r="C4" s="6"/>
      <c r="D4" s="6"/>
      <c r="E4" s="78"/>
      <c r="F4" s="79"/>
      <c r="G4" s="79"/>
      <c r="H4" s="79"/>
      <c r="I4" s="79"/>
      <c r="J4" s="79"/>
      <c r="K4" s="79"/>
      <c r="L4" s="79"/>
      <c r="M4" s="79"/>
      <c r="N4" s="7"/>
      <c r="O4" s="7"/>
      <c r="P4" s="8"/>
    </row>
    <row r="5" spans="2:16" ht="41.25" customHeight="1" x14ac:dyDescent="0.35">
      <c r="B5" s="5"/>
      <c r="C5" s="6"/>
      <c r="D5" s="6"/>
      <c r="E5" s="9" t="s">
        <v>2</v>
      </c>
      <c r="F5" s="80" t="s">
        <v>34</v>
      </c>
      <c r="G5" s="81"/>
      <c r="H5" s="81"/>
      <c r="I5" s="81"/>
      <c r="J5" s="81"/>
      <c r="K5" s="81"/>
      <c r="L5" s="81"/>
      <c r="M5" s="82"/>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3" t="s">
        <v>3</v>
      </c>
      <c r="J7" s="84"/>
      <c r="K7" s="85"/>
      <c r="L7" s="6"/>
      <c r="M7" s="12">
        <f>+AVERAGE(G25,G27,G29,G31,G33)</f>
        <v>0.93251050420168069</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6" t="s">
        <v>4</v>
      </c>
      <c r="D17" s="87"/>
      <c r="E17" s="87"/>
      <c r="F17" s="87"/>
      <c r="G17" s="87"/>
      <c r="H17" s="87"/>
      <c r="I17" s="87"/>
      <c r="J17" s="87"/>
      <c r="K17" s="87"/>
      <c r="L17" s="87"/>
      <c r="M17" s="88"/>
      <c r="N17" s="15"/>
      <c r="O17" s="15"/>
      <c r="P17" s="8"/>
    </row>
    <row r="18" spans="2:22" ht="15.75" customHeight="1" x14ac:dyDescent="0.2">
      <c r="B18" s="5"/>
      <c r="C18" s="16"/>
      <c r="D18" s="16"/>
      <c r="E18" s="16"/>
      <c r="F18" s="16"/>
      <c r="G18" s="16"/>
      <c r="H18" s="16"/>
      <c r="I18" s="16"/>
      <c r="J18" s="16"/>
      <c r="K18" s="16"/>
      <c r="L18" s="16"/>
      <c r="M18" s="16"/>
      <c r="N18" s="17"/>
      <c r="O18" s="17"/>
      <c r="P18" s="8"/>
    </row>
    <row r="19" spans="2:22" ht="141.75" customHeight="1" x14ac:dyDescent="0.2">
      <c r="B19" s="5"/>
      <c r="C19" s="70" t="s">
        <v>5</v>
      </c>
      <c r="D19" s="71"/>
      <c r="E19" s="18" t="s">
        <v>6</v>
      </c>
      <c r="F19" s="72" t="s">
        <v>7</v>
      </c>
      <c r="G19" s="73"/>
      <c r="H19" s="73"/>
      <c r="I19" s="73"/>
      <c r="J19" s="73"/>
      <c r="K19" s="73"/>
      <c r="L19" s="73"/>
      <c r="M19" s="74"/>
      <c r="N19" s="19"/>
      <c r="O19" s="19"/>
      <c r="P19" s="8"/>
    </row>
    <row r="20" spans="2:22" ht="105.75" customHeight="1" x14ac:dyDescent="0.2">
      <c r="B20" s="5"/>
      <c r="C20" s="70" t="s">
        <v>8</v>
      </c>
      <c r="D20" s="71"/>
      <c r="E20" s="18" t="s">
        <v>6</v>
      </c>
      <c r="F20" s="72" t="s">
        <v>9</v>
      </c>
      <c r="G20" s="73"/>
      <c r="H20" s="73"/>
      <c r="I20" s="73"/>
      <c r="J20" s="73"/>
      <c r="K20" s="73"/>
      <c r="L20" s="73"/>
      <c r="M20" s="74"/>
      <c r="N20" s="19"/>
      <c r="O20" s="19"/>
      <c r="P20" s="8"/>
    </row>
    <row r="21" spans="2:22" ht="143.25" customHeight="1" x14ac:dyDescent="0.2">
      <c r="B21" s="5"/>
      <c r="C21" s="75" t="s">
        <v>10</v>
      </c>
      <c r="D21" s="76"/>
      <c r="E21" s="18" t="s">
        <v>6</v>
      </c>
      <c r="F21" s="72" t="s">
        <v>11</v>
      </c>
      <c r="G21" s="73"/>
      <c r="H21" s="73"/>
      <c r="I21" s="73"/>
      <c r="J21" s="73"/>
      <c r="K21" s="73"/>
      <c r="L21" s="73"/>
      <c r="M21" s="74"/>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12</v>
      </c>
      <c r="D23" s="22"/>
      <c r="E23" s="23" t="s">
        <v>13</v>
      </c>
      <c r="F23" s="22"/>
      <c r="G23" s="23" t="s">
        <v>14</v>
      </c>
      <c r="H23" s="22"/>
      <c r="I23" s="24" t="s">
        <v>15</v>
      </c>
      <c r="J23" s="25"/>
      <c r="K23" s="26" t="s">
        <v>16</v>
      </c>
      <c r="L23" s="25"/>
      <c r="M23" s="27" t="s">
        <v>17</v>
      </c>
      <c r="N23" s="25"/>
      <c r="O23" s="28" t="s">
        <v>18</v>
      </c>
      <c r="P23" s="8"/>
      <c r="Q23" s="29"/>
    </row>
    <row r="24" spans="2:22" ht="6.75" customHeight="1" x14ac:dyDescent="0.35">
      <c r="B24" s="5"/>
      <c r="C24" s="30"/>
      <c r="D24" s="31"/>
      <c r="E24" s="31"/>
      <c r="F24" s="31"/>
      <c r="G24" s="31"/>
      <c r="H24" s="31"/>
      <c r="I24" s="32"/>
      <c r="J24" s="31"/>
      <c r="K24" s="32"/>
      <c r="L24" s="31"/>
      <c r="M24" s="31"/>
      <c r="N24" s="31"/>
      <c r="O24" s="31"/>
      <c r="P24" s="8"/>
    </row>
    <row r="25" spans="2:22" ht="255" customHeight="1" x14ac:dyDescent="0.2">
      <c r="B25" s="5"/>
      <c r="C25" s="33" t="s">
        <v>19</v>
      </c>
      <c r="D25" s="34"/>
      <c r="E25" s="35" t="str">
        <f>+IF([23]Hoja1!$N$2&gt;=0.5,"Si","No")</f>
        <v>Si</v>
      </c>
      <c r="F25" s="36"/>
      <c r="G25" s="37">
        <f>+[23]Hoja1!N2</f>
        <v>0.90625</v>
      </c>
      <c r="H25" s="36"/>
      <c r="I25" s="38" t="s">
        <v>20</v>
      </c>
      <c r="J25" s="39"/>
      <c r="K25" s="40">
        <v>0.93</v>
      </c>
      <c r="L25" s="41"/>
      <c r="M25" s="38" t="s">
        <v>21</v>
      </c>
      <c r="N25" s="42"/>
      <c r="O25" s="43">
        <f>G25-K25</f>
        <v>-2.3750000000000049E-2</v>
      </c>
      <c r="P25" s="44"/>
      <c r="Q25" s="45"/>
      <c r="R25" s="45"/>
      <c r="S25" s="45"/>
      <c r="T25" s="45"/>
      <c r="U25" s="45"/>
      <c r="V25" s="45"/>
    </row>
    <row r="26" spans="2:22" ht="6.75" customHeight="1" x14ac:dyDescent="0.35">
      <c r="B26" s="5"/>
      <c r="C26" s="30"/>
      <c r="D26" s="46"/>
      <c r="E26" s="47"/>
      <c r="F26" s="31"/>
      <c r="G26" s="48"/>
      <c r="H26" s="31"/>
      <c r="I26" s="49"/>
      <c r="J26" s="31"/>
      <c r="K26" s="32"/>
      <c r="L26" s="31"/>
      <c r="M26" s="50"/>
      <c r="N26" s="50"/>
      <c r="O26" s="51"/>
      <c r="P26" s="8"/>
    </row>
    <row r="27" spans="2:22" ht="219" customHeight="1" x14ac:dyDescent="0.2">
      <c r="B27" s="5"/>
      <c r="C27" s="52" t="s">
        <v>22</v>
      </c>
      <c r="D27" s="34"/>
      <c r="E27" s="35" t="str">
        <f>+IF([23]Hoja1!$N$26&gt;=0.5,"Si","No")</f>
        <v>Si</v>
      </c>
      <c r="F27" s="31"/>
      <c r="G27" s="37">
        <f>+[23]Hoja1!N26</f>
        <v>0.97058823529411764</v>
      </c>
      <c r="H27" s="31"/>
      <c r="I27" s="53" t="s">
        <v>23</v>
      </c>
      <c r="J27" s="31"/>
      <c r="K27" s="40">
        <v>0.97</v>
      </c>
      <c r="L27" s="54"/>
      <c r="M27" s="55" t="s">
        <v>24</v>
      </c>
      <c r="N27" s="42"/>
      <c r="O27" s="43">
        <f>G27-K27</f>
        <v>5.8823529411766717E-4</v>
      </c>
      <c r="P27" s="8"/>
    </row>
    <row r="28" spans="2:22" ht="6.75" customHeight="1" x14ac:dyDescent="0.35">
      <c r="B28" s="5"/>
      <c r="C28" s="30"/>
      <c r="D28" s="46"/>
      <c r="E28" s="47"/>
      <c r="F28" s="31"/>
      <c r="G28" s="48"/>
      <c r="H28" s="31"/>
      <c r="I28" s="49"/>
      <c r="J28" s="31"/>
      <c r="K28" s="32"/>
      <c r="L28" s="31"/>
      <c r="M28" s="50"/>
      <c r="N28" s="50"/>
      <c r="O28" s="51"/>
      <c r="P28" s="8"/>
    </row>
    <row r="29" spans="2:22" ht="283.5" customHeight="1" x14ac:dyDescent="0.2">
      <c r="B29" s="5"/>
      <c r="C29" s="56" t="s">
        <v>25</v>
      </c>
      <c r="D29" s="34"/>
      <c r="E29" s="35" t="str">
        <f>+IF([23]Hoja1!$N$43&gt;=0.5,"Si","No")</f>
        <v>Si</v>
      </c>
      <c r="F29" s="31"/>
      <c r="G29" s="37">
        <f>+[23]Hoja1!N43</f>
        <v>0.875</v>
      </c>
      <c r="H29" s="31"/>
      <c r="I29" s="57" t="s">
        <v>26</v>
      </c>
      <c r="J29" s="31"/>
      <c r="K29" s="40">
        <v>0.88</v>
      </c>
      <c r="L29" s="54"/>
      <c r="M29" s="55" t="s">
        <v>27</v>
      </c>
      <c r="N29" s="42"/>
      <c r="O29" s="43">
        <f>G29-K29</f>
        <v>-5.0000000000000044E-3</v>
      </c>
      <c r="P29" s="8"/>
    </row>
    <row r="30" spans="2:22" ht="6.75" customHeight="1" x14ac:dyDescent="0.35">
      <c r="B30" s="5"/>
      <c r="C30" s="30"/>
      <c r="D30" s="46"/>
      <c r="E30" s="47"/>
      <c r="F30" s="31"/>
      <c r="G30" s="48"/>
      <c r="H30" s="31"/>
      <c r="I30" s="49"/>
      <c r="J30" s="31"/>
      <c r="K30" s="32"/>
      <c r="L30" s="31"/>
      <c r="M30" s="50"/>
      <c r="N30" s="50"/>
      <c r="O30" s="51"/>
      <c r="P30" s="8"/>
    </row>
    <row r="31" spans="2:22" ht="263.25" customHeight="1" x14ac:dyDescent="0.2">
      <c r="B31" s="5"/>
      <c r="C31" s="58" t="s">
        <v>28</v>
      </c>
      <c r="D31" s="34"/>
      <c r="E31" s="35" t="str">
        <f>+IF([23]Hoja1!$N$55&gt;=0.5,"Si","No")</f>
        <v>Si</v>
      </c>
      <c r="F31" s="31"/>
      <c r="G31" s="37">
        <f>+[23]Hoja1!N55</f>
        <v>0.9464285714285714</v>
      </c>
      <c r="H31" s="31"/>
      <c r="I31" s="59" t="s">
        <v>29</v>
      </c>
      <c r="J31" s="31"/>
      <c r="K31" s="40">
        <v>0.95</v>
      </c>
      <c r="L31" s="54"/>
      <c r="M31" s="55" t="s">
        <v>30</v>
      </c>
      <c r="N31" s="42"/>
      <c r="O31" s="43">
        <f>G31-K31</f>
        <v>-3.5714285714285587E-3</v>
      </c>
      <c r="P31" s="8"/>
    </row>
    <row r="32" spans="2:22" ht="6.75" customHeight="1" x14ac:dyDescent="0.35">
      <c r="B32" s="5"/>
      <c r="C32" s="30"/>
      <c r="D32" s="46"/>
      <c r="E32" s="47"/>
      <c r="F32" s="31"/>
      <c r="G32" s="48"/>
      <c r="H32" s="31"/>
      <c r="I32" s="49"/>
      <c r="J32" s="31"/>
      <c r="K32" s="32"/>
      <c r="L32" s="31"/>
      <c r="M32" s="50"/>
      <c r="N32" s="50"/>
      <c r="O32" s="51"/>
      <c r="P32" s="8"/>
    </row>
    <row r="33" spans="2:16" ht="261" customHeight="1" thickBot="1" x14ac:dyDescent="0.25">
      <c r="B33" s="5"/>
      <c r="C33" s="60" t="s">
        <v>31</v>
      </c>
      <c r="D33" s="34"/>
      <c r="E33" s="35" t="str">
        <f>+IF([23]Hoja1!$N$69&gt;=0.5,"Si","No")</f>
        <v>Si</v>
      </c>
      <c r="F33" s="31"/>
      <c r="G33" s="37">
        <f>+[23]Hoja1!N69</f>
        <v>0.9642857142857143</v>
      </c>
      <c r="H33" s="31"/>
      <c r="I33" s="61" t="s">
        <v>32</v>
      </c>
      <c r="J33" s="31"/>
      <c r="K33" s="40">
        <v>0.96</v>
      </c>
      <c r="L33" s="54"/>
      <c r="M33" s="62" t="s">
        <v>33</v>
      </c>
      <c r="N33" s="42"/>
      <c r="O33" s="43">
        <f>G33-K33</f>
        <v>4.2857142857143371E-3</v>
      </c>
      <c r="P33" s="8"/>
    </row>
    <row r="34" spans="2:16" ht="15.75" x14ac:dyDescent="0.2">
      <c r="B34" s="5"/>
      <c r="C34" s="63"/>
      <c r="D34" s="63"/>
      <c r="E34" s="17"/>
      <c r="F34" s="6"/>
      <c r="G34" s="6"/>
      <c r="H34" s="6"/>
      <c r="I34" s="6"/>
      <c r="J34" s="6"/>
      <c r="K34" s="6"/>
      <c r="L34" s="6"/>
      <c r="M34" s="64"/>
      <c r="N34" s="64"/>
      <c r="O34" s="64"/>
      <c r="P34" s="8"/>
    </row>
    <row r="35" spans="2:16" ht="15.75" x14ac:dyDescent="0.2">
      <c r="B35" s="5"/>
      <c r="C35" s="65"/>
      <c r="D35" s="63"/>
      <c r="E35" s="17"/>
      <c r="F35" s="6"/>
      <c r="G35" s="6"/>
      <c r="H35" s="6"/>
      <c r="I35" s="6"/>
      <c r="J35" s="6"/>
      <c r="K35" s="6"/>
      <c r="L35" s="6"/>
      <c r="M35" s="64"/>
      <c r="N35" s="64"/>
      <c r="O35" s="64"/>
      <c r="P35" s="8"/>
    </row>
    <row r="36" spans="2:16" x14ac:dyDescent="0.2">
      <c r="B36" s="5"/>
      <c r="C36" s="66"/>
      <c r="D36" s="6"/>
      <c r="E36" s="6"/>
      <c r="F36" s="6"/>
      <c r="G36" s="6"/>
      <c r="H36" s="6"/>
      <c r="I36" s="6"/>
      <c r="J36" s="6"/>
      <c r="K36" s="6"/>
      <c r="L36" s="6"/>
      <c r="M36" s="6"/>
      <c r="N36" s="6"/>
      <c r="O36" s="6"/>
      <c r="P36" s="8"/>
    </row>
    <row r="37" spans="2:16" ht="13.5" thickBot="1" x14ac:dyDescent="0.25">
      <c r="B37" s="67"/>
      <c r="C37" s="68"/>
      <c r="D37" s="68"/>
      <c r="E37" s="68"/>
      <c r="F37" s="68"/>
      <c r="G37" s="68"/>
      <c r="H37" s="68"/>
      <c r="I37" s="68"/>
      <c r="J37" s="68"/>
      <c r="K37" s="68"/>
      <c r="L37" s="68"/>
      <c r="M37" s="68"/>
      <c r="N37" s="68"/>
      <c r="O37" s="68"/>
      <c r="P37" s="69"/>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86FB6EFC-E2BA-4195-9C15-56627924F9C1}">
            <xm:f>0</xm:f>
            <xm:f>'H:\ITFIP\ITFIP\Informes\Informe semestral\[Informe Semestral a -31 DIC 2021.xlsx]Analisis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576ABD2E-0CA2-4C43-8631-86127E279B1C}">
            <xm:f>0</xm:f>
            <xm:f>'H:\ITFIP\ITFIP\Informes\Informe semestral\[Informe Semestral a -31 DIC 2021.xlsx]Analisis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A852616-B56E-4A7B-9406-6D17FB2B6928}">
            <xm:f>0</xm:f>
            <xm:f>'H:\ITFIP\ITFIP\Informes\Informe semestral\[Informe Semestral a -31 DIC 2021.xlsx]Analisis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1E1F305-A0AF-4258-A0A1-D47402095C08}">
            <xm:f>0</xm:f>
            <xm:f>'H:\ITFIP\ITFIP\Informes\Informe semestral\[Informe Semestral a -31 DIC 2021.xlsx]Analisis de Resultados'!#REF!</xm:f>
            <x14:dxf>
              <fill>
                <patternFill>
                  <bgColor rgb="FFFF0000"/>
                </patternFill>
              </fill>
            </x14:dxf>
          </x14:cfRule>
          <xm:sqref>K29</xm:sqref>
        </x14:conditionalFormatting>
        <x14:conditionalFormatting xmlns:xm="http://schemas.microsoft.com/office/excel/2006/main">
          <x14:cfRule type="cellIs" priority="8" operator="between" id="{154C5C95-6C52-43C7-BCA0-8926573F2A0F}">
            <xm:f>0</xm:f>
            <xm:f>'H:\ITFIP\ITFIP\Informes\Informe semestral\[Informe Semestral a -31 DIC 2021.xlsx]Analisis de Resultados'!#REF!</xm:f>
            <x14:dxf>
              <fill>
                <patternFill>
                  <bgColor rgb="FFFF0000"/>
                </patternFill>
              </fill>
            </x14:dxf>
          </x14:cfRule>
          <xm:sqref>K31</xm:sqref>
        </x14:conditionalFormatting>
        <x14:conditionalFormatting xmlns:xm="http://schemas.microsoft.com/office/excel/2006/main">
          <x14:cfRule type="cellIs" priority="4" operator="between" id="{2708A489-206C-44A6-B892-FADB52886F2E}">
            <xm:f>0</xm:f>
            <xm:f>'H:\ITFIP\ITFIP\Informes\Informe semestral\[Informe Semestral a -31 DIC 2021.xlsx]Analisis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Despacho</dc:creator>
  <cp:lastModifiedBy>Despacho</cp:lastModifiedBy>
  <dcterms:created xsi:type="dcterms:W3CDTF">2022-01-31T22:01:20Z</dcterms:created>
  <dcterms:modified xsi:type="dcterms:W3CDTF">2022-01-31T22:08:33Z</dcterms:modified>
</cp:coreProperties>
</file>